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1"/>
  </bookViews>
  <sheets>
    <sheet name="附件1，2021年中央财政衔接补助资金分配汇总表" sheetId="1" r:id="rId1"/>
    <sheet name="附件2，2021年中央财政衔接补助资金项目分明细表" sheetId="2" r:id="rId2"/>
    <sheet name="2022概况" sheetId="3" state="hidden" r:id="rId3"/>
    <sheet name="2022" sheetId="4" state="hidden" r:id="rId4"/>
  </sheets>
  <definedNames>
    <definedName name="_xlnm.Print_Titles" localSheetId="1">'附件2，2021年中央财政衔接补助资金项目分明细表'!$2:$4</definedName>
    <definedName name="_xlnm.Print_Titles" localSheetId="3">'2022'!$1:$2</definedName>
    <definedName name="_xlnm.Print_Titles" localSheetId="0">'附件1，2021年中央财政衔接补助资金分配汇总表'!$4:$4</definedName>
    <definedName name="_xlnm._FilterDatabase" localSheetId="0" hidden="1">'附件1，2021年中央财政衔接补助资金分配汇总表'!$A$4:$H$25</definedName>
    <definedName name="_xlnm._FilterDatabase" localSheetId="1" hidden="1">'附件2，2021年中央财政衔接补助资金项目分明细表'!$A$5:$IV$105</definedName>
  </definedNames>
  <calcPr fullCalcOnLoad="1"/>
</workbook>
</file>

<file path=xl/sharedStrings.xml><?xml version="1.0" encoding="utf-8"?>
<sst xmlns="http://schemas.openxmlformats.org/spreadsheetml/2006/main" count="2540" uniqueCount="829">
  <si>
    <t>附件1</t>
  </si>
  <si>
    <t>2021年中央财政衔接补助资金分配汇总表</t>
  </si>
  <si>
    <t>单位：万元</t>
  </si>
  <si>
    <t>单位名称</t>
  </si>
  <si>
    <t>项目类别</t>
  </si>
  <si>
    <t>指标文号</t>
  </si>
  <si>
    <t>文件标题</t>
  </si>
  <si>
    <t>指标说明</t>
  </si>
  <si>
    <t>下达金额</t>
  </si>
  <si>
    <t>资金来源</t>
  </si>
  <si>
    <t>备注</t>
  </si>
  <si>
    <t>金波乡人民政府</t>
  </si>
  <si>
    <t>产业发展项目</t>
  </si>
  <si>
    <t>白财农﹝2020〕1号</t>
  </si>
  <si>
    <t>关于下达2021年中央级衔接推进乡村振兴补助资金（原文号：琼财农〔2020〕965号）</t>
  </si>
  <si>
    <t>（详见附件2项目名称）</t>
  </si>
  <si>
    <t>2021年中央财政专项扶贫资金（白财农﹝2020〕965号）</t>
  </si>
  <si>
    <t>荣邦乡人民政府</t>
  </si>
  <si>
    <t>基础设施项目</t>
  </si>
  <si>
    <t>青松乡人民政府</t>
  </si>
  <si>
    <t>细水乡人民政府</t>
  </si>
  <si>
    <t>阜龙乡人民政府</t>
  </si>
  <si>
    <t>元门乡人民政府</t>
  </si>
  <si>
    <t>邦溪镇人民政府</t>
  </si>
  <si>
    <t>2021年中央财政专项扶贫资金（白财农﹝2020〕965号）（少数民族发展资金)</t>
  </si>
  <si>
    <t>七坊镇人民政府</t>
  </si>
  <si>
    <t>打安镇人民政府</t>
  </si>
  <si>
    <t>牙叉镇人民政府</t>
  </si>
  <si>
    <t>水务事务中心</t>
  </si>
  <si>
    <t>（详见附件3项目名称）</t>
  </si>
  <si>
    <t>扶贫办</t>
  </si>
  <si>
    <t>雨露计划</t>
  </si>
  <si>
    <t>橡胶中心</t>
  </si>
  <si>
    <t>城投公司</t>
  </si>
  <si>
    <t>2021年中央财政专项扶贫资金（以工代赈）（白财农﹝2020〕965号）</t>
  </si>
  <si>
    <t>合计</t>
  </si>
  <si>
    <t>附件2</t>
  </si>
  <si>
    <t>2021年中央财政衔接推进乡村振兴项目补助资金分配明细表</t>
  </si>
  <si>
    <t>序号</t>
  </si>
  <si>
    <t>项目名称</t>
  </si>
  <si>
    <t>责任单位</t>
  </si>
  <si>
    <t>本年度预算</t>
  </si>
  <si>
    <t>已下达资金</t>
  </si>
  <si>
    <t>本次下达</t>
  </si>
  <si>
    <t>支出功能科目</t>
  </si>
  <si>
    <t>部门经济分类</t>
  </si>
  <si>
    <t>资金来源（见汇总表）</t>
  </si>
  <si>
    <t>总计</t>
  </si>
  <si>
    <t>一、产业项目合计</t>
  </si>
  <si>
    <t>2130505--生产发展</t>
  </si>
  <si>
    <t>2021年牙叉镇肉鸽基地基础设施项目</t>
  </si>
  <si>
    <t>31299-其他对企业补助</t>
  </si>
  <si>
    <t>牙叉镇合计</t>
  </si>
  <si>
    <t>打安镇2021年打安村生猪养殖产业项目</t>
  </si>
  <si>
    <t>打安镇合计</t>
  </si>
  <si>
    <t>邦溪镇2021年和牛产业项目</t>
  </si>
  <si>
    <t>邦溪镇合计</t>
  </si>
  <si>
    <t>2021年元门乡福才地瓜基地滴灌项目（含项目主体费用及其他费用）</t>
  </si>
  <si>
    <t>31005-基础设施建设</t>
  </si>
  <si>
    <t>元门乡合计</t>
  </si>
  <si>
    <t>2021年打炳村委会青松菌菇种植（二期）项目（含项目主体费用及其他费用）</t>
  </si>
  <si>
    <t>30310-个人农业生产补贴</t>
  </si>
  <si>
    <t>2021年拥处村委会木耳种植项目（含项目主体费用及其他费用）</t>
  </si>
  <si>
    <t>2021年青松村委会瓜菜配套工程（含项目主体费用及其他费用）</t>
  </si>
  <si>
    <t>31099-其他资本性支出</t>
  </si>
  <si>
    <t>2021年乡村旅游民宿项目（含项目主体费用及其他费用）</t>
  </si>
  <si>
    <t>青松乡合计</t>
  </si>
  <si>
    <t>2021年荣邦乡生猪养殖项目（二期）</t>
  </si>
  <si>
    <t>2021年岭尾苗圃基地</t>
  </si>
  <si>
    <t>2021年荣邦乡百香果种苗项目</t>
  </si>
  <si>
    <t>荣邦乡合计</t>
  </si>
  <si>
    <t>2021年金波乡牧草种植和综合利用示范项目</t>
  </si>
  <si>
    <t>30299-其他商品和服务支出</t>
  </si>
  <si>
    <t>2021年金波乡瓜果蔬菜种植示范项目</t>
  </si>
  <si>
    <t>金波乡合计</t>
  </si>
  <si>
    <t>2021年白沙集团公司牧工商茶叶种植项目（不含项目其他费用）</t>
  </si>
  <si>
    <t>扶贫办合计</t>
  </si>
  <si>
    <t>2021年白沙浦棉橡胶有限公司增储0.4万吨干胶项目（不含项目其他费用）</t>
  </si>
  <si>
    <t>橡胶产业发展中心</t>
  </si>
  <si>
    <t>橡胶产业发展中心合计</t>
  </si>
  <si>
    <t>二、基础设施建设项目合计</t>
  </si>
  <si>
    <t>2130504-基础设施建设</t>
  </si>
  <si>
    <t>2020年打安镇合水村委会油甘头村基础设施工程尾款</t>
  </si>
  <si>
    <t>2020年打安镇朝安村委会基础设施工程尾款</t>
  </si>
  <si>
    <t>2020年南达村委会基础设施工程尾款</t>
  </si>
  <si>
    <t>2020年打安镇子雅村委会子雅一、二队基础设施工程尾款</t>
  </si>
  <si>
    <t>2020年七坊镇高地村委会基础设施建设项目尾款</t>
  </si>
  <si>
    <t>2020年七坊镇打金村委会基础设施建设项目尾款</t>
  </si>
  <si>
    <t>2020年七坊镇拥阜村委会基础设施建设项目尾款</t>
  </si>
  <si>
    <t>2020年七坊镇查英村委会基础设施建设项目尾款</t>
  </si>
  <si>
    <t>2020年七坊镇可好村委会基础设施建设项目尾款</t>
  </si>
  <si>
    <t>2020年七坊镇那来村委会基础设施建设项目尾款</t>
  </si>
  <si>
    <t>2020年七坊镇照明村委会电网建设项目尾款</t>
  </si>
  <si>
    <t>2020年七坊镇牙旺村委会基础设施项目尾款</t>
  </si>
  <si>
    <t>白沙县七坊镇乡村振兴建设项目—长龙村委会路网工程尾款（长龙小村、三升一村、三升三村）</t>
  </si>
  <si>
    <t>白沙县七坊镇乡村振兴建设项目—长龙村委会水网工程尾款（三升三村）</t>
  </si>
  <si>
    <t>七坊镇合计</t>
  </si>
  <si>
    <t>邦溪镇孟果村委会基础设施项目尾款</t>
  </si>
  <si>
    <t>邦溪镇邦溪村委会邦溪村基础设施项目尾款</t>
  </si>
  <si>
    <t>邦溪镇地质村委会南北沟村基础设施项目尾款</t>
  </si>
  <si>
    <t>阜龙乡2020年那查村委会基础设施项目尾款</t>
  </si>
  <si>
    <t>阜龙乡2020年新村村委会基础设施项目尾款</t>
  </si>
  <si>
    <t>阜龙乡合计</t>
  </si>
  <si>
    <t>2020年白沙县细水乡福门村委会南耐村基础设施配套建设项目尾款</t>
  </si>
  <si>
    <t>2020年白沙县罗任村委会基础设施配套工程尾款</t>
  </si>
  <si>
    <t>细水乡合计</t>
  </si>
  <si>
    <t>2020年荣邦乡俄朗村委会基础设施建设项目尾款</t>
  </si>
  <si>
    <t>荣邦乡政府</t>
  </si>
  <si>
    <t>2020年荣邦乡芙蓉田村委会基础设施建设项目尾款</t>
  </si>
  <si>
    <t>2020年荣邦乡福英村委会基础设施建设项目尾款</t>
  </si>
  <si>
    <t>2020年七坊镇可好村委会可好村拦水坝渠道工程尾款</t>
  </si>
  <si>
    <t>2020年七坊镇可好村委会旺雅村拦水坝渠道工程尾款</t>
  </si>
  <si>
    <t>2020年七坊镇可好村委会可尧村拦水坝渠道工程尾款</t>
  </si>
  <si>
    <t>2020年七坊镇拥阜村委阜许村打桥、打九斤拦水坝渠道工程尾款</t>
  </si>
  <si>
    <t>2020年七坊镇拥阜村委浪九村打吴、打符拦水坝渠道工程尾款</t>
  </si>
  <si>
    <t>2020年七坊镇英歌村委会保王沟一二队拦水坝渠道工程尾款</t>
  </si>
  <si>
    <t>2020年七坊镇高石村委会孔八村拦水坝渠道工程尾款</t>
  </si>
  <si>
    <t>2020年青松乡益条村委会智在新村饮水安全巩固提升工程尾款</t>
  </si>
  <si>
    <t>2020年青松乡益条村委会益条村饮水安全巩固提升工程尾款</t>
  </si>
  <si>
    <t>2020年荣邦乡马夹石村饮水安全工程尾款</t>
  </si>
  <si>
    <t>2020年荣邦乡榴眼头村饮水安全工程尾款</t>
  </si>
  <si>
    <t>2020年荣邦乡河贤村饮水安全工程尾款</t>
  </si>
  <si>
    <t>2020年七坊镇那来村委会大坡村饮水安全工程尾款</t>
  </si>
  <si>
    <t>2020年七坊镇南洋村委会南洋二队饮水安全工程尾款</t>
  </si>
  <si>
    <t>2020年七坊镇照明村委会牙域村饮水安全巩固提升工程尾款</t>
  </si>
  <si>
    <t>2020七坊镇牙旺村委会牙旺村饮水安全巩固提升工程尾款</t>
  </si>
  <si>
    <t>2020打安镇可程村委会召傲村饮水安全巩固提升工程尾款</t>
  </si>
  <si>
    <t>2020打安镇南达村委会东风村饮水安全工程尾款</t>
  </si>
  <si>
    <t>2020牙叉镇志道村委会志道村饮水安全巩固提升工程尾款</t>
  </si>
  <si>
    <t>2020阜龙乡那查村委会方印村饮水安全巩固提升工程尾款</t>
  </si>
  <si>
    <t>2020邦溪镇邦新村委会新胜村饮水安全工程尾款</t>
  </si>
  <si>
    <t>2020年邦溪镇地质村委会南北沟村饮水安全工程尾款</t>
  </si>
  <si>
    <t>2020年邦溪镇地质村委会地质一队饮水尾款安全工程</t>
  </si>
  <si>
    <t>2020年邦溪镇地质村委会地质二队饮水安全工程尾款</t>
  </si>
  <si>
    <t>2020年邦溪镇地质村委会干村饮水安全工程尾款</t>
  </si>
  <si>
    <t>水务事务中心合计</t>
  </si>
  <si>
    <t>2021年牙叉镇方平村委会及牙港村委会基础设施建设工程</t>
  </si>
  <si>
    <t>白沙县城乡建设投资有限公司</t>
  </si>
  <si>
    <t>2021年打安镇基础设施及配套工程（子雅、合水）</t>
  </si>
  <si>
    <t>2021年七坊镇基础设施建设工程（拥阜、可好）</t>
  </si>
  <si>
    <t>2021年邦溪镇基础设施建设工程（孟果、南班）</t>
  </si>
  <si>
    <t>2021年邦溪镇邦溪村委会基础设施建设工程</t>
  </si>
  <si>
    <t>2021年邦溪镇大米村委会基础设施建设工程</t>
  </si>
  <si>
    <t>2021年邦溪镇邦新村委会基础设施建设工程</t>
  </si>
  <si>
    <t>2021年阜龙乡基础设施建设工程（可任、那查）</t>
  </si>
  <si>
    <t>2021年阜龙乡基础设施建设工程（天堂、新村）</t>
  </si>
  <si>
    <t>2021年南开乡牙和村委会基础设施建设工程</t>
  </si>
  <si>
    <t>2021年青松乡基础设施及配套工程（打松、青松）</t>
  </si>
  <si>
    <t>2021年青松乡基础设施建设工程（打炳、益条）</t>
  </si>
  <si>
    <t>2021年荣邦乡基础设施及配套工程（光村、高峰）</t>
  </si>
  <si>
    <t>2021年荣邦乡俄朗村委会基础设施及配套工程</t>
  </si>
  <si>
    <t>2022年牙叉镇志道村委会方口至老场生产路硬化工程</t>
  </si>
  <si>
    <t>雨露计划合计</t>
  </si>
  <si>
    <t>30399-其他对个人和家庭的补助。</t>
  </si>
  <si>
    <t>白沙县扶贫工作办公室</t>
  </si>
  <si>
    <t>白沙县2022年巩固拓展脱贫攻坚成果和乡村振兴项目库</t>
  </si>
  <si>
    <t xml:space="preserve">    2022年根据项目库整改有关工作要求和乡镇人民政府（部门）实际需求，经乡镇申请入库调整后，截止目前，我县巩固拓展脱贫攻坚成果和乡村振兴项目库情况如下：全县2022年巩固拓展脱贫攻坚成果和乡村振兴入库项目共143个，资金规模44744.57万元。具体情况见下表：</t>
  </si>
  <si>
    <t>2022年</t>
  </si>
  <si>
    <t>项目  数量（个）</t>
  </si>
  <si>
    <t>资金  规模 （万元）</t>
  </si>
  <si>
    <t>-</t>
  </si>
  <si>
    <t>A类.产业发展</t>
  </si>
  <si>
    <t>B类.基础设施</t>
  </si>
  <si>
    <t>C类.技术培训</t>
  </si>
  <si>
    <t>D类.教育补助</t>
  </si>
  <si>
    <t>E类.医疗补助</t>
  </si>
  <si>
    <t>F类.金融扶贫</t>
  </si>
  <si>
    <t>G类.生态移民搬迁</t>
  </si>
  <si>
    <t>H类.其他项目</t>
  </si>
  <si>
    <t>白沙县2022年年巩固拓展脱贫攻坚成果和乡村振兴项目库</t>
  </si>
  <si>
    <t>项目编号</t>
  </si>
  <si>
    <t>项目  
类别</t>
  </si>
  <si>
    <t>建设  
性质</t>
  </si>
  <si>
    <t>实施地点</t>
  </si>
  <si>
    <t>计划实施年度</t>
  </si>
  <si>
    <t>建设规模</t>
  </si>
  <si>
    <t>资金规模    （万元）</t>
  </si>
  <si>
    <t>筹资  
方式</t>
  </si>
  <si>
    <t>资金支持方式</t>
  </si>
  <si>
    <t>项目 
状态</t>
  </si>
  <si>
    <t>责任  
单位</t>
  </si>
  <si>
    <t>受益对象</t>
  </si>
  <si>
    <t>绩效目标</t>
  </si>
  <si>
    <t>群众是否参与</t>
  </si>
  <si>
    <t>带贫减贫情况</t>
  </si>
  <si>
    <t>入库 
时间</t>
  </si>
  <si>
    <t>审批   文号</t>
  </si>
  <si>
    <t>申报   单位</t>
  </si>
  <si>
    <t>销号</t>
  </si>
  <si>
    <t>2022年邦溪镇南牙村连接农林产品加工园区道路工程</t>
  </si>
  <si>
    <t>基础设施</t>
  </si>
  <si>
    <t>新建</t>
  </si>
  <si>
    <t>南牙一、二村民小组</t>
  </si>
  <si>
    <t>硬化农村道路2.5公里</t>
  </si>
  <si>
    <t>财政专项扶贫资金</t>
  </si>
  <si>
    <t>现金</t>
  </si>
  <si>
    <t>拟建</t>
  </si>
  <si>
    <t>127户541人</t>
  </si>
  <si>
    <t>实施后，改善乡村道路设施，解决农民127户541人出行不便问题</t>
  </si>
  <si>
    <t>是</t>
  </si>
  <si>
    <t>其他</t>
  </si>
  <si>
    <t>邦溪镇</t>
  </si>
  <si>
    <t>2022年邦溪镇力秀村连接新村道路工程</t>
  </si>
  <si>
    <t>力秀村、新村一、二村民小组</t>
  </si>
  <si>
    <t>硬化农村道路3.5公里</t>
  </si>
  <si>
    <t>158户698人</t>
  </si>
  <si>
    <t>实施后，改善乡村道路设施，解决农民158户698人出行不便问题</t>
  </si>
  <si>
    <t>2022年邦溪镇技能培训项目</t>
  </si>
  <si>
    <t>产业发展</t>
  </si>
  <si>
    <t>建筑工匠、黎陶、菜肴糕点、黄牛、黑山羊、生猪、朝天椒、橡胶、香蕉、圣女果等技能培训</t>
  </si>
  <si>
    <t>贫困户1018户4280人</t>
  </si>
  <si>
    <t>通过技能培训增加贫困家庭就业能力，提高内生动力。</t>
  </si>
  <si>
    <t>2022年邦溪镇加兴村庭院经济项目</t>
  </si>
  <si>
    <t>孟果村委会加兴村</t>
  </si>
  <si>
    <t>种植芒果、山茶树、黄皮、茄子等农作物</t>
  </si>
  <si>
    <t>贫困户43户194人</t>
  </si>
  <si>
    <t>通过产业帮扶增加贫困家庭经济收入，预计每户每年增收500元。</t>
  </si>
  <si>
    <t>2022年邦溪镇南丁村庭院经济项目</t>
  </si>
  <si>
    <t>邦新村委会南丁村</t>
  </si>
  <si>
    <t>贫困户36户176人</t>
  </si>
  <si>
    <t>打安镇2022年橡胶种植项目</t>
  </si>
  <si>
    <t>续建</t>
  </si>
  <si>
    <t>打安村、南达村、可程村、朝安村、福妥村、合水村、田表村、狮球居、子雅村</t>
  </si>
  <si>
    <t>种植橡胶30000株</t>
  </si>
  <si>
    <t>财政扶贫资金</t>
  </si>
  <si>
    <t>整合资金</t>
  </si>
  <si>
    <t>打安村、南达村、可程村、朝安村、福妥村、合水村、田表村、狮球居、子雅村贫困户150户600人。</t>
  </si>
  <si>
    <t>带动贫困户150户600人预计7年后种植业户均长期稳定增收3000元</t>
  </si>
  <si>
    <t>2021年</t>
  </si>
  <si>
    <t>打安镇2022年益智种植项目</t>
  </si>
  <si>
    <t>种植益智50000株</t>
  </si>
  <si>
    <t>带动贫困户150户600人预计7年后种植业户均长期稳定增收1500元</t>
  </si>
  <si>
    <t>打安镇2022年有机肥扶持项目</t>
  </si>
  <si>
    <t>扶持有机肥29090包</t>
  </si>
  <si>
    <t>打安村、南达村、可程村、朝安村、福妥村、合水村、田表村、狮球居、子雅村贫困户1000户4000人。</t>
  </si>
  <si>
    <t>带动贫困户1000户4000人种植业户均长期稳定增收200-500元</t>
  </si>
  <si>
    <t>打安镇2022年庭院经济建设项目</t>
  </si>
  <si>
    <t>打安村委会</t>
  </si>
  <si>
    <t>扶持3户130㎡庭院标准化兰花棚建设</t>
  </si>
  <si>
    <t>长岭村贫困户3户12人</t>
  </si>
  <si>
    <t>带动贫困户3户12人通过庭院长期稳定增收500-1000元</t>
  </si>
  <si>
    <t>打安镇2022年朝安村五脚猪养殖项目（二期）</t>
  </si>
  <si>
    <t>朝安村委会力孝村</t>
  </si>
  <si>
    <t>以合作社带动发展五角猪养殖</t>
  </si>
  <si>
    <t>可情村贫困户45户188人</t>
  </si>
  <si>
    <t>带动贫困户45户188人长期稳定增收1000-2000元</t>
  </si>
  <si>
    <t>打安镇2022年生猪养殖产业项目（二期）</t>
  </si>
  <si>
    <t>打安村委会保尔村</t>
  </si>
  <si>
    <t>扶持建设化粪池、打井，购买猪苗等</t>
  </si>
  <si>
    <t>打安、合水、可程贫困户32户138人</t>
  </si>
  <si>
    <t>带动打安、合水、可程贫困户32户138人长期稳定增收500-1500元</t>
  </si>
  <si>
    <t>打安镇可程村2022年五脚猪养殖项目（二期）</t>
  </si>
  <si>
    <t>可程村委会力婆村</t>
  </si>
  <si>
    <t>可程村、朝安村贫困户361户1447人。</t>
  </si>
  <si>
    <t>带动贫困户361户1447人长期稳定增收500-1500元</t>
  </si>
  <si>
    <t>打安镇2022年农资项目</t>
  </si>
  <si>
    <t>扶持胶刀、电动胶刀、胶杯、喷雾器、磨刀石、乙烯利、农药等生产物资</t>
  </si>
  <si>
    <t>打安村、南达村、可程村、朝安村、福妥村、合水村、田表村、狮球居、子雅村贫困户1217户5100人。</t>
  </si>
  <si>
    <t>带动贫困户1217户5100人长期稳定增收200-500元</t>
  </si>
  <si>
    <t>打安镇2022年种养殖产业技术培训</t>
  </si>
  <si>
    <t>技术培训</t>
  </si>
  <si>
    <t>9个村居委会种养殖产业技术培训</t>
  </si>
  <si>
    <t>打安镇建档立卡贫困户1217户5100人掌握提高各类种养殖技术，保障产业增收</t>
  </si>
  <si>
    <t>2022年打安镇朝安村委会公共基础设施配套工程</t>
  </si>
  <si>
    <t>朝庆老村、朝庆新村、可情村、浪烈村、长流村、力孝村</t>
  </si>
  <si>
    <t>朝庆老村、朝庆新村：入户路32米；护坡95米；排水沟935米；混凝土路57米；护栏40米。
可情村：入户路29米；护坡115米。
浪烈村：入户路15米；护坡438米；排水沟101米；混凝土路100米；护栏152米。
长流村：入户路62米；护坡282米；排水沟260米；混凝土路66米；护栏266米。
力孝村：护坡442米；混凝土路396米</t>
  </si>
  <si>
    <t>朝庆老村、朝庆新村、可情村、浪烈村、长流村、力孝村224户921人</t>
  </si>
  <si>
    <t>朝庆老村、朝庆新村、可情村、浪烈村、长流村、力孝村224户921人基础设施得到改善</t>
  </si>
  <si>
    <t>2022年打安镇南达村委会公共基础设施配套工程</t>
  </si>
  <si>
    <t>东风村</t>
  </si>
  <si>
    <t>东风村;建设道路硬化20米，硬化路面宽度2-3米，标准路基宽度3-4米；入户路217米；护坡170米，平均高度1.5米；护坡369米，平均高度3米；栏杆168米。</t>
  </si>
  <si>
    <t>东风村87户378人</t>
  </si>
  <si>
    <t>东风村87户378人基础设施得到改善</t>
  </si>
  <si>
    <t>2022年打安镇子雅村委会公共基础设施配套工程</t>
  </si>
  <si>
    <t>阜巴村、和巷村、花朗新村、花朗老村、经济场、南宏村、新丰村、新兴村、子雅一、二队</t>
  </si>
  <si>
    <t xml:space="preserve">阜巴村：入户路18米；护坡616米；排水沟389米。
和巷村：入户路428米；护坡222米；排水沟1080米，硬化道路485米；护栏14米。
花朗新村：入户路799米；护坡623米；排水沟401米；硬化道路631米。
花朗老村：入户路505米；护坡121米；硬化道路205米。
经济场：入户路275米；护坡300米；硬化道路250米；排水沟15米。
南宏村：入户路113米；护坡41米；盖板41米；硬化道路141米；排水沟41米；护栏41米。
新丰村：入户路86米；护坡600米；排水沟260米。
新兴村：护坡568米；排水沟954米；硬化道路130米；护栏522米。
子雅一二队：护坡970米；排水沟860米；硬化道路98米；护栏128米；入户路599米。
</t>
  </si>
  <si>
    <t>阜巴村、和巷村、花朗新村、花朗老村、经济场、南宏村、新丰村、新兴村、子雅一、二队122户535人</t>
  </si>
  <si>
    <t>阜巴村、和巷村、花朗新村、花朗老村、经济场、南宏村、新丰村、新兴村、子雅一、二队122户535人基础设施得到改善</t>
  </si>
  <si>
    <t>2022年打安镇田表村委会公共基础设施配套工程</t>
  </si>
  <si>
    <t>田表一、二队、阜才南村、乐华村、经济场</t>
  </si>
  <si>
    <t>田表一、二队;建设道路硬化1297米；入户路324米；栏杆97米；护坡298米，平均高度1米；护坡686米，平均高度2.5米。
阜才南村：建设道路硬化445米；入户路89米。
乐华村：建设道路硬化266米；入户路41米；护坡383米，平均高度1.5米；排水沟302米。
经济场：建设道路硬化194米；护坡87米，平均高度1.5米。</t>
  </si>
  <si>
    <t>田表一、二队、阜才南村、乐华村、经济场74户316人</t>
  </si>
  <si>
    <t>田表一、二队、阜才南村、乐华村、经济场74户316人基础设施得到改善</t>
  </si>
  <si>
    <t>2022年打安镇可程村委会公共基础设施配套工程</t>
  </si>
  <si>
    <t>可程村、力婆村、高看村、打巴村</t>
  </si>
  <si>
    <t>可程村：入户路26米；护坡839米；排水沟88米；混凝土路81米；盖板85米；拆除旧房。
力婆村：入户路204米；护坡540米；混凝土路214米。
高看村：入户路60米；护坡735米；混凝土路200米。
打巴村：入户路121米；护坡1382米；混凝土路235米,；排水沟64米。</t>
  </si>
  <si>
    <t>可程村、力婆村、高看村、打巴村117户456人</t>
  </si>
  <si>
    <t>可程村、力婆村、高看村、打巴村117户456人基础设施得到改善</t>
  </si>
  <si>
    <t>2022年打安镇福妥村委会公共基础设施配套工程</t>
  </si>
  <si>
    <t>福妥村、旺丁一村、旺丁二村、朝阳村、妥老村</t>
  </si>
  <si>
    <t xml:space="preserve">福妥村：入户路707米；护坡763米；混凝土路445米；排水沟533米。
旺丁一村、旺丁二村：入户路1424米；护坡155米；混凝土路665米；排水沟1318米。
朝阳村：入户路7米；护坡370米；混凝土路175米；排水沟351米。
妥老村：入户路156米；护坡396米；混凝土路431米。
</t>
  </si>
  <si>
    <t>福妥村、旺丁一村、旺丁二村、朝阳村、妥老村129户581人</t>
  </si>
  <si>
    <t>福妥村、旺丁一村、旺丁二村、朝阳村、妥老村129户581人基础设施得到改善</t>
  </si>
  <si>
    <t>2022年打安镇打安村委会公共基础设施配套工程</t>
  </si>
  <si>
    <t>打安村、长岭村、远征村、保尔村</t>
  </si>
  <si>
    <t xml:space="preserve">打安村;建设道路硬化756米，硬化路面宽度2-3米，标准路基宽度3-4米；入户路255米；排水沟60米；护坡409米，平均高度2米。
长岭村;建设道路硬化222米，硬化路面宽度2-3米，标准路基宽度3-4米；排水沟265米；护坡185米，平均高度2.5米。
远征村;建设道路硬化17米，硬化路面宽度2-3米，标准路基宽度3-4米；排水沟105米；护坡80米，平均高度2.5米；护坡44米，平均高度1米；护栏293米。
保尔村;建设道路硬化710米，硬化路面宽度2-3米，标准路基宽度3-4米；排水沟360米；护坡112米，平均高度2.5米；护坡368米，平均高度1米。
</t>
  </si>
  <si>
    <t>打安村、长岭村、远征村、保尔村45户193人</t>
  </si>
  <si>
    <t>打安村、长岭村、远征村、保尔村45户193人基础设施得到改善</t>
  </si>
  <si>
    <t>2022年打安镇合水村委会公共基础设施配套工程</t>
  </si>
  <si>
    <t>新立村</t>
  </si>
  <si>
    <t xml:space="preserve">
新立村：入户路159米；护坡505米；混凝土路699米；排水沟36米。</t>
  </si>
  <si>
    <t>新立村13户61人</t>
  </si>
  <si>
    <t>新立村13户61人基础设施得到改善</t>
  </si>
  <si>
    <t>2022年打安镇福妥村委会打炳坡防洪堤工程</t>
  </si>
  <si>
    <t>龙凤一二组、旺丁一二组、福妥村</t>
  </si>
  <si>
    <t>新建护岸1150m，新建排闸门2座，其中闸门1尺寸为1.5*1.5m，闸门2尺寸为1.2*1.0m</t>
  </si>
  <si>
    <t>龙凤一二组、旺丁一二组、福妥村166户737人</t>
  </si>
  <si>
    <t>龙凤一二组、旺丁一二组、福妥村166户737人基础设施得到改善</t>
  </si>
  <si>
    <t>2022年阜龙乡种植槟榔项目</t>
  </si>
  <si>
    <t>阜龙乡</t>
  </si>
  <si>
    <t>采购槟榔种苗51940株</t>
  </si>
  <si>
    <t>实物补贴</t>
  </si>
  <si>
    <t>贫困户170户715人</t>
  </si>
  <si>
    <t>实施后解决贫困户170户715人产业单一问题，6年后每户增加经济收入500元。</t>
  </si>
  <si>
    <t>2022年阜龙乡养殖肉猪项目</t>
  </si>
  <si>
    <t>采购肉猪109头</t>
  </si>
  <si>
    <t>贫困户69户369人</t>
  </si>
  <si>
    <t>实施后解决贫困户69户369人产业单一问题，预计每户年收入增长800元。</t>
  </si>
  <si>
    <t>2022年阜龙乡有机肥产业项目</t>
  </si>
  <si>
    <t>采购有机肥5383包</t>
  </si>
  <si>
    <t>贫困户254户1158人</t>
  </si>
  <si>
    <t>减轻贫困户254户1158人产业发展压力。</t>
  </si>
  <si>
    <t>2022年阜龙乡光伏一体化发电站项目</t>
  </si>
  <si>
    <t>追加入股资金投入</t>
  </si>
  <si>
    <t>贫困户334户1457人</t>
  </si>
  <si>
    <t>实施后提高村集体经济收入以及贫困户家庭收入，预计贫困户334户年收入增长1000元。</t>
  </si>
  <si>
    <t>分红</t>
  </si>
  <si>
    <t>阜龙乡实用技术培训项目</t>
  </si>
  <si>
    <t>开展橡胶、槟榔种植和养猪等技术培训</t>
  </si>
  <si>
    <t>贫困户569人</t>
  </si>
  <si>
    <t>提高农户的种植和养殖技术</t>
  </si>
  <si>
    <t>2022年阜龙乡可任村打排道路硬化工程</t>
  </si>
  <si>
    <t>可任村</t>
  </si>
  <si>
    <t>新建道路硬化2千米。</t>
  </si>
  <si>
    <t>贫困户47户185人</t>
  </si>
  <si>
    <t>实施后解决农户生产、割胶等安全问题</t>
  </si>
  <si>
    <t>2022年阜龙乡白准村什合希道路硬化工程</t>
  </si>
  <si>
    <t>白准村</t>
  </si>
  <si>
    <t>项目为生产路，收益40户，长度1千米，宽度3.5米</t>
  </si>
  <si>
    <t>贫困户38户163人</t>
  </si>
  <si>
    <t>实施后解决农户雨天出行道路泥泞，路猾等问题</t>
  </si>
  <si>
    <t>2022年阜龙乡打堆村挡土墙工程</t>
  </si>
  <si>
    <t>打堆村</t>
  </si>
  <si>
    <t>新建挡土墙200米。</t>
  </si>
  <si>
    <t>贫困户31户140人</t>
  </si>
  <si>
    <t>实施后解决农户雨天塌方安全问题</t>
  </si>
  <si>
    <t>2022年阜龙乡打堆村后村路道路硬化工程</t>
  </si>
  <si>
    <t>项目为生产路，收益20户，长度0.8千米，宽度3.5米</t>
  </si>
  <si>
    <t>2022年阜龙乡打立村探纽路道路硬化工程</t>
  </si>
  <si>
    <t>打立村</t>
  </si>
  <si>
    <t>项目为生产路，收益15户，长度2千米，宽度3.5米</t>
  </si>
  <si>
    <t>贫困户6户27人</t>
  </si>
  <si>
    <t>2022年阜龙乡乡农场基础设施工程</t>
  </si>
  <si>
    <t>乡农场</t>
  </si>
  <si>
    <t>新建五亩田道路400米、宽度3米、新建屋背山路道路500米、宽度3米，新建挡土墙长度230米，宽度2米，高5米；排水沟长30米，宽0.6米，深0.8米</t>
  </si>
  <si>
    <t>贫困户13户61人</t>
  </si>
  <si>
    <t>实施后解决村庄行路难等问题。</t>
  </si>
  <si>
    <t>2022年阜龙乡打腰村入户道路、挡土墙工程</t>
  </si>
  <si>
    <t>打腰村</t>
  </si>
  <si>
    <t>新建入户路，长度60米，宽度3米、新建挡土墙，长度158米，宽度3米，高3米。</t>
  </si>
  <si>
    <t>贫困户40户176人</t>
  </si>
  <si>
    <t>2022年阜龙乡来寨村内档土墙工程</t>
  </si>
  <si>
    <t>来寨村</t>
  </si>
  <si>
    <t>新建档土墙，长度200米，宽度3米，高5米。</t>
  </si>
  <si>
    <t>贫困户7户33人</t>
  </si>
  <si>
    <t>2022年阜龙乡南北吉挡土墙工程</t>
  </si>
  <si>
    <t>南北吉村</t>
  </si>
  <si>
    <t>新建挡土墙长度800米，高10米、</t>
  </si>
  <si>
    <t>贫困户52户194人</t>
  </si>
  <si>
    <t>2022年阜龙乡南北吉道路硬化、排水沟工程</t>
  </si>
  <si>
    <t>新建排水沟，长度500米，宽度0.8米。新建入户路长度0.5千米，宽度3米、新建水面桥一座。</t>
  </si>
  <si>
    <t>实施后解决村庄行路难、污水横流、村庄脏乱差等问题。</t>
  </si>
  <si>
    <t>2022年阜龙乡南北吉斗金山生产道路硬化工程</t>
  </si>
  <si>
    <t>项目为生产路，受益46户，长度2.5千米，宽度3.5米</t>
  </si>
  <si>
    <t>2022年阜龙乡南北吉苦地山生产道路硬化工程</t>
  </si>
  <si>
    <t>项目为生产路，受益39户，长度2千米，宽度3.5米</t>
  </si>
  <si>
    <t>2022年阜龙乡天堂村打卡田路路硬化工程</t>
  </si>
  <si>
    <t>天堂村</t>
  </si>
  <si>
    <t>新建道路硬化长度1千米，宽度3.5米</t>
  </si>
  <si>
    <t>贫困户36户155人</t>
  </si>
  <si>
    <t>2022年阜龙乡天堂村水面桥修缮工程</t>
  </si>
  <si>
    <t>修缮水面桥三座，受益88户，芒果田水面桥长10米、山田水面桥长10米、长坡水面桥长10米。</t>
  </si>
  <si>
    <t>2022年阜龙乡大村打迦道路硬化工程</t>
  </si>
  <si>
    <t>大村</t>
  </si>
  <si>
    <t>新建道路硬化1.6千米</t>
  </si>
  <si>
    <t>贫困户47户199人</t>
  </si>
  <si>
    <t>2022年阜龙乡新村挡土墙工程</t>
  </si>
  <si>
    <t>新村</t>
  </si>
  <si>
    <t>新建挡土墙400米。</t>
  </si>
  <si>
    <t>贫困户44户196人</t>
  </si>
  <si>
    <t>2022年阜龙乡新村打坑道路硬化工程</t>
  </si>
  <si>
    <t>新建道路硬化500米</t>
  </si>
  <si>
    <t>2022年阜龙乡保家村道路硬化及挡土墙工程</t>
  </si>
  <si>
    <t>保家村</t>
  </si>
  <si>
    <t>加宽道路1.5千米、新建挡土墙150米、加高水面桥一座。</t>
  </si>
  <si>
    <t>贫困户25户91人</t>
  </si>
  <si>
    <t>2022年阜龙乡保家村新田山道路硬化工程</t>
  </si>
  <si>
    <t>新建道路硬化2千米.</t>
  </si>
  <si>
    <t>2022年阜龙乡芭蕉村挡土墙工程</t>
  </si>
  <si>
    <t>芭蕉村</t>
  </si>
  <si>
    <t>新建挡土墙300米。</t>
  </si>
  <si>
    <t>贫困户24户101人</t>
  </si>
  <si>
    <t>2022年阜龙乡芭蕉村打芬路道路硬化工程</t>
  </si>
  <si>
    <t>2022年金波乡有机肥扶持项目</t>
  </si>
  <si>
    <t>产业项目</t>
  </si>
  <si>
    <t>金波乡</t>
  </si>
  <si>
    <t>有机肥3035包，112元/包，共计33.992万元。</t>
  </si>
  <si>
    <t>贫困户157户651人</t>
  </si>
  <si>
    <t>带动贫困户157户651人实现产业增收，施肥后每株增收10元，每包肥可以施肥10株户均年增收1900元。</t>
  </si>
  <si>
    <t>2022年金波乡山鸡蛋鸡养殖项目</t>
  </si>
  <si>
    <t>一月龄山鸡蛋鸡苗2340只，15元/只，共计3.51万元。</t>
  </si>
  <si>
    <t>贫困户28户106人</t>
  </si>
  <si>
    <t>带动贫困户28户106人实现产业增收，每只增收30元，户均年增收2500元。</t>
  </si>
  <si>
    <t>2022年金波乡槟榔种植项目</t>
  </si>
  <si>
    <t>槟榔苗16500株，5元/株，共计8.275万元。</t>
  </si>
  <si>
    <t>贫困户60户197人</t>
  </si>
  <si>
    <t>带动贫困户60户235人实现产业增收，产能100元/株/年，6年左右开始收益，户均年增收4500元。</t>
  </si>
  <si>
    <t>2022年金波乡山油茶种植项目</t>
  </si>
  <si>
    <t>两年生山油茶苗5898株，8元/株，共计4.7184万元。</t>
  </si>
  <si>
    <t>贫困户30户107人</t>
  </si>
  <si>
    <t>带动贫困户30户126人实现产业增收，产能30元/株/年，3年左右开始收益，户均增收年3000元。</t>
  </si>
  <si>
    <t>2022年金波乡花鹅养殖项目</t>
  </si>
  <si>
    <t>三月龄花鹅苗1330只，25元/只，共计3.325万元。</t>
  </si>
  <si>
    <t>贫困户44户178人</t>
  </si>
  <si>
    <t>带动贫困户44户178人实现产业增收，每只增收50元，户均年增收1000元。</t>
  </si>
  <si>
    <t>2022年金波乡五脚猪养殖项目</t>
  </si>
  <si>
    <t>20斤五脚猪苗803头，2000元/头，共计160.6万元。</t>
  </si>
  <si>
    <t>贫困户189户777人</t>
  </si>
  <si>
    <t>带动贫困户189户781人实现产业增收，每只增收700元，户均年增收2900元。</t>
  </si>
  <si>
    <t>2022年金波乡朝天椒种植项目</t>
  </si>
  <si>
    <t>朝天椒种苗62亩，600元/亩，共计3.72万元。</t>
  </si>
  <si>
    <t>贫困户16户56人</t>
  </si>
  <si>
    <t>带动贫困户16户56人实现产业增收，每亩增收500元，户均年增收1900元。</t>
  </si>
  <si>
    <t>2022年南开乡橡胶有机肥项目</t>
  </si>
  <si>
    <t>南开乡</t>
  </si>
  <si>
    <t>购买橡胶有机肥12000包</t>
  </si>
  <si>
    <t>实物</t>
  </si>
  <si>
    <t>南开乡人民政府</t>
  </si>
  <si>
    <t>带动南开村委会、牙佬村委会、革新村委会、牙和村委会、415户1877人</t>
  </si>
  <si>
    <t>实施后解决南开村、牙佬村、革新村、牙和村415户1877人橡胶有机肥需求问题，实现产业增收，预计每户均增收500元/年</t>
  </si>
  <si>
    <t>/</t>
  </si>
  <si>
    <t>2022年打炳村委会小型农田水利设施工程</t>
  </si>
  <si>
    <t>南佬村、打炳村、牙打一、牙打二</t>
  </si>
  <si>
    <t>南佬村拦水坝20米、水利渠道1000米；打炳村拦水坝20米、水利渠道1000米；牙打一、二组拦水坝20米、水利渠道1000米。</t>
  </si>
  <si>
    <t>256户1089人</t>
  </si>
  <si>
    <t>预计实施后解决256户灌溉难问题，解决村民农业生产
问题</t>
  </si>
  <si>
    <t>2022年青松村委会小型农田水利设施建设工程</t>
  </si>
  <si>
    <t>扩建</t>
  </si>
  <si>
    <t>青松村委会</t>
  </si>
  <si>
    <t>新建苗村一条水利（牙加田水利），约1.2公里；重修苗村一条水利（长途水利），合计约1.5公里</t>
  </si>
  <si>
    <t>苗村87户346人；
治保一30户117人；治保二25户116人；</t>
  </si>
  <si>
    <t>预计实施后解决142户灌溉难问题，解决村民农业生产
问题</t>
  </si>
  <si>
    <t>2022年青松村委会田洋整治工程</t>
  </si>
  <si>
    <t>苗村（牙加田、万办田）,合计约80亩</t>
  </si>
  <si>
    <t>苗87户346人</t>
  </si>
  <si>
    <t>预计实施后解决87户灌溉难问题，解决村民农业生产
问题</t>
  </si>
  <si>
    <t>2022年度细水乡热带高效农业绿色生态种植技术示范基地项目</t>
  </si>
  <si>
    <t>细水乡福门村委会田洋</t>
  </si>
  <si>
    <t>主要包括引进经济效益高的品种，百香果、火龙果等产业，冬季瓜菜、热带水果、南繁育种、园林花卉等热带产业，为农业增产、农民增收提供了有力支撑。</t>
  </si>
  <si>
    <t>带动细水乡罗任、白水港、合口、福门村委会755户建档立卡户2926人</t>
  </si>
  <si>
    <t>增加集体收入，带动建档立卡户755户2926人实现产业增收，预计每户均增收500元/年</t>
  </si>
  <si>
    <t>务工</t>
  </si>
  <si>
    <t>2022年度细水乡白水港村委会罗帅一村基础设施配套工程项目</t>
  </si>
  <si>
    <t>细水乡白水港村委会罗帅一村</t>
  </si>
  <si>
    <t>主要包括新建挡土墙及排水沟工程：新建浆砌片石挡土墙、砖砌排水暗沟、新建砖砌排水暗沟等</t>
  </si>
  <si>
    <t>带动白水港村委会罗帅一村74户317人</t>
  </si>
  <si>
    <t>预计实施后解决整村317人生产交通难及人居环境得到提升。</t>
  </si>
  <si>
    <t>2022年度细水乡罗任村委会罗任村基础设施配套工程项目</t>
  </si>
  <si>
    <t>细水乡罗任村委会罗任村</t>
  </si>
  <si>
    <t>主要包括新建挡土墙及排水沟工程：入户道路、新建浆砌片石挡土墙、砖砌排水暗沟、新建砖砌排水暗沟等</t>
  </si>
  <si>
    <t>带动罗任村委会罗任村37户196人</t>
  </si>
  <si>
    <t>预计实施后解决整村37户196人生产交通难及人居环境得到提升。</t>
  </si>
  <si>
    <t>2022年牙叉镇有机肥项目</t>
  </si>
  <si>
    <t>各村委会</t>
  </si>
  <si>
    <t>采购有机肥26484包</t>
  </si>
  <si>
    <t>农户1542户6040人</t>
  </si>
  <si>
    <t>带动农户户1542户6040人实现产业增收,亩产增产产量5-10%，亩均增收28-56元</t>
  </si>
  <si>
    <t>2020年牙叉镇白沙村委会什坡阶村生产路工程</t>
  </si>
  <si>
    <t>什坡阶村一、二组</t>
  </si>
  <si>
    <t>道路硬化4500米</t>
  </si>
  <si>
    <t>农户85户324人</t>
  </si>
  <si>
    <t>保障农户85户324人生活、出行安全问题</t>
  </si>
  <si>
    <t>2022年牙叉镇白沙村委会和荣村生产路工程</t>
  </si>
  <si>
    <t>和荣村一组</t>
  </si>
  <si>
    <t>道路硬化2000米</t>
  </si>
  <si>
    <t>农户51户201人</t>
  </si>
  <si>
    <t>保障农户51户201人生活、出行安全问题</t>
  </si>
  <si>
    <t>2022年牙叉镇白沙村委会儋州村生产路工程</t>
  </si>
  <si>
    <t>儋州村一、二组</t>
  </si>
  <si>
    <t>道路硬化1100米</t>
  </si>
  <si>
    <t>农户105户437人</t>
  </si>
  <si>
    <t>保障农户105户437人生活、出行安全问题</t>
  </si>
  <si>
    <t>2022年牙叉镇白沙村委会苗村生产路工程</t>
  </si>
  <si>
    <t>苗村一、二组</t>
  </si>
  <si>
    <t>道路硬化1700米</t>
  </si>
  <si>
    <t>农户120户522人</t>
  </si>
  <si>
    <t>保障农户120户522人生活、出行安全问题</t>
  </si>
  <si>
    <t>2022年牙叉镇白沙村委会南妹村什故方生产路工程</t>
  </si>
  <si>
    <t>南妹村</t>
  </si>
  <si>
    <t>道路硬化1300米</t>
  </si>
  <si>
    <t>农户47户204人</t>
  </si>
  <si>
    <t>保障农户47户204人生活、出行安全问题</t>
  </si>
  <si>
    <t>2022年牙叉镇白沙村委会新丰村生产路工程</t>
  </si>
  <si>
    <t>新丰村</t>
  </si>
  <si>
    <t>道路硬化1000米</t>
  </si>
  <si>
    <t>农户19户78人</t>
  </si>
  <si>
    <t>保障农户19户78人生活、出行安全问题</t>
  </si>
  <si>
    <t>2022年牙叉镇牙炳村委会牙炳二队生产路工程</t>
  </si>
  <si>
    <t>牙炳村二队什认生产用路</t>
  </si>
  <si>
    <t>道路硬化3公里、宽3.5米</t>
  </si>
  <si>
    <t>农户80户292人</t>
  </si>
  <si>
    <t>保障农户80户292人生活、出行安全问题</t>
  </si>
  <si>
    <t>2022年牙叉镇牙炳村委会牙炳四队生产路工程</t>
  </si>
  <si>
    <t>牙炳村四队什吉生产用路</t>
  </si>
  <si>
    <t>道路硬化4.5公里、宽3.5米</t>
  </si>
  <si>
    <t>农户54户218人</t>
  </si>
  <si>
    <t>保障农户54户218人生活、出行安全问题</t>
  </si>
  <si>
    <t>2022年牙叉镇牙炳村委会牙炳三队生产路工程</t>
  </si>
  <si>
    <t>牙炳村三队什理涛、斗浪妈、斗娥生产用路</t>
  </si>
  <si>
    <t>农户38户143人</t>
  </si>
  <si>
    <t>保障农户38户143人生活、出行安全问题</t>
  </si>
  <si>
    <t>2022年牙叉镇方平村委会牙和新村生产路</t>
  </si>
  <si>
    <t>牙和新村</t>
  </si>
  <si>
    <t>路面硬化4公里</t>
  </si>
  <si>
    <t>农户75户297人</t>
  </si>
  <si>
    <t>保障农户75户297人生活、出行安全问题</t>
  </si>
  <si>
    <t>2022年牙叉镇方平村委会牙和老一村生产路工程</t>
  </si>
  <si>
    <t>牙和老一村</t>
  </si>
  <si>
    <t>路面硬化3.5公里</t>
  </si>
  <si>
    <t>农户36户136人</t>
  </si>
  <si>
    <t>保障农户36户136人生活、出行安全问题</t>
  </si>
  <si>
    <t>2022年牙叉镇方平村委会牙和老二村生产路工程</t>
  </si>
  <si>
    <t>牙和老二</t>
  </si>
  <si>
    <t>路面硬化2.2公里</t>
  </si>
  <si>
    <t>农户46户188人</t>
  </si>
  <si>
    <t>保障农户46户188人生活、出行安全问题</t>
  </si>
  <si>
    <t>2022年牙叉镇方平村委会方平村、力吉村、松章村生产路工程</t>
  </si>
  <si>
    <t>方平村、力吉村、松章村</t>
  </si>
  <si>
    <t>农户189户763人</t>
  </si>
  <si>
    <t>保障农户189户763人生活、出行安全问题</t>
  </si>
  <si>
    <t>2022年牙叉镇志针村委会入户路及人居环境整治工程</t>
  </si>
  <si>
    <t>志针一组、二组、三组</t>
  </si>
  <si>
    <t>入户路硬化5公里</t>
  </si>
  <si>
    <t>农户56户223人</t>
  </si>
  <si>
    <t>保障农户56户223人生活、出行安全问题</t>
  </si>
  <si>
    <t>2022年牙叉镇方香村委会生产道路硬化工程</t>
  </si>
  <si>
    <t>什清阳、奋勇、更生、东风、召傲、那新、方香、朝阳、牙港</t>
  </si>
  <si>
    <t>道路硬化6公里</t>
  </si>
  <si>
    <t>农户415户1687人</t>
  </si>
  <si>
    <t>保障农户415户1687人生活、出行安全问题</t>
  </si>
  <si>
    <t>2022年牙叉镇南仲村委会生产路硬化工程</t>
  </si>
  <si>
    <t>一队、二队、三、四队、六队</t>
  </si>
  <si>
    <t>道路硬化7公里</t>
  </si>
  <si>
    <t>农户232户955人</t>
  </si>
  <si>
    <t>保障农户232户955人生活、出行安全问题</t>
  </si>
  <si>
    <t>2022年牙叉镇道埠村委会生产路硬化工程</t>
  </si>
  <si>
    <t>道二村、莫妈、立新</t>
  </si>
  <si>
    <t>道路硬化5公里</t>
  </si>
  <si>
    <t>农户156户648人</t>
  </si>
  <si>
    <t>保障农户156户648人生活、出行安全问题</t>
  </si>
  <si>
    <t>2022年牙叉镇志道村委会牙琼村生产路硬化工程</t>
  </si>
  <si>
    <t>牙琼村</t>
  </si>
  <si>
    <t>道路硬化4公里</t>
  </si>
  <si>
    <t>农户64户270人</t>
  </si>
  <si>
    <t>保障农户64户270人生活、出行安全问题</t>
  </si>
  <si>
    <t>2022年牙叉镇志道村委会那放村生产路硬化工程</t>
  </si>
  <si>
    <t>那放村</t>
  </si>
  <si>
    <t>道路硬化3.5公里</t>
  </si>
  <si>
    <t>2022年牙叉镇志道村委会旺巴一、二村生产路硬化工程</t>
  </si>
  <si>
    <t>旺巴一、二村</t>
  </si>
  <si>
    <t>农户147户612人</t>
  </si>
  <si>
    <t>保障农户147户612人生活、出行安全问题</t>
  </si>
  <si>
    <t>2022年牙叉镇营盘村委会海旺老村环村路工程</t>
  </si>
  <si>
    <t>海旺老村</t>
  </si>
  <si>
    <t>农户81户374人</t>
  </si>
  <si>
    <t>保障农户81户374人生活、出行安全问题</t>
  </si>
  <si>
    <t>2022年牙叉镇营盘村委会营盘村道路硬化工程</t>
  </si>
  <si>
    <t>营盘村</t>
  </si>
  <si>
    <t>农户76户317人</t>
  </si>
  <si>
    <t>保障农户76户317人生活、出行安全问题</t>
  </si>
  <si>
    <t>2022年牙叉镇营盘村委会牙埠一生产路硬化工程</t>
  </si>
  <si>
    <t>牙埠一</t>
  </si>
  <si>
    <t>道路硬化2公里</t>
  </si>
  <si>
    <t>农户65户266人</t>
  </si>
  <si>
    <t>保障农户65户266人生活、出行安全问题</t>
  </si>
  <si>
    <t>2022年牙叉镇营盘村委会什莫老生产路硬化工程</t>
  </si>
  <si>
    <t>什莫老村</t>
  </si>
  <si>
    <t>道路硬化9公里</t>
  </si>
  <si>
    <t>农户23户95人</t>
  </si>
  <si>
    <t>保障农户23户95人生活、出行安全问题</t>
  </si>
  <si>
    <t>2022年牙叉镇营盘村委会牙埠二生产路硬化工程</t>
  </si>
  <si>
    <t>牙埠二</t>
  </si>
  <si>
    <t>道路硬化8公里</t>
  </si>
  <si>
    <t>农户59户234人</t>
  </si>
  <si>
    <t>保障农户59户234人生活、出行安全问题</t>
  </si>
  <si>
    <t>2022年牙叉镇营盘村委会什道跃村生产路硬化工程</t>
  </si>
  <si>
    <t>什道跃村</t>
  </si>
  <si>
    <t>农户66户288人</t>
  </si>
  <si>
    <t>保障农户66户288人生活、出行安全问题</t>
  </si>
  <si>
    <t>2022年牙叉镇营盘村委会海旺新村生产路硬化工程</t>
  </si>
  <si>
    <t>海旺新村</t>
  </si>
  <si>
    <t>道路硬化5.5公里</t>
  </si>
  <si>
    <t>农户58户259人</t>
  </si>
  <si>
    <t>保障农户58户259人生活、出行安全问题</t>
  </si>
  <si>
    <t>2022年牙叉镇营盘村委会坡类村生产路硬化工程</t>
  </si>
  <si>
    <t>坡类一、二、三队</t>
  </si>
  <si>
    <t>农户124户539人</t>
  </si>
  <si>
    <t>保障农户124户539人生活、出行安全问题</t>
  </si>
  <si>
    <t>2022年牙叉镇营盘村委会坡权村生产路硬化工程</t>
  </si>
  <si>
    <t>坡权二村</t>
  </si>
  <si>
    <t>道路硬化1.5公里</t>
  </si>
  <si>
    <t>农户40户173人</t>
  </si>
  <si>
    <t>保障农户40户173人生活、出行安全问题</t>
  </si>
  <si>
    <t>2022年牙叉镇营盘村委会什可造村生产路硬化工程</t>
  </si>
  <si>
    <t>什可造村</t>
  </si>
  <si>
    <t>农户92户365人</t>
  </si>
  <si>
    <t>保障农户92户365人生活、出行安全问题</t>
  </si>
  <si>
    <t>2022年牙叉镇探扭村委会新村生产路硬化工程</t>
  </si>
  <si>
    <t>探扭新村</t>
  </si>
  <si>
    <t>道路硬化11.7公里、挡土墙1000米</t>
  </si>
  <si>
    <t>农户73户107人</t>
  </si>
  <si>
    <t>保障农户73户107人生活、出行安全问题</t>
  </si>
  <si>
    <t>2022年牙叉镇探扭村委会老村生产路硬化工程</t>
  </si>
  <si>
    <t>探扭老村</t>
  </si>
  <si>
    <t>道路硬化2.5公里、挡土墙150米</t>
  </si>
  <si>
    <t>农户38户66人</t>
  </si>
  <si>
    <t>保障农户38户66人生活、出行安全问题</t>
  </si>
  <si>
    <t>2022年牙叉镇探扭村委会新安村人居环境整治工程</t>
  </si>
  <si>
    <t>探扭新安村</t>
  </si>
  <si>
    <t>入户路硬化400米、挡土墙1000米、排水排污</t>
  </si>
  <si>
    <t>农户40户96人</t>
  </si>
  <si>
    <t>保障农户40户96人生活、出行安全问题</t>
  </si>
  <si>
    <t>2022年牙叉镇探扭村委会新安村生产路硬化工程</t>
  </si>
  <si>
    <t>2022年牙叉镇桥南居委会牙利村生产路硬化工程</t>
  </si>
  <si>
    <t>牙利新村、牙利老村</t>
  </si>
  <si>
    <t>农户204户897人</t>
  </si>
  <si>
    <t>保障农户204户897人生活、出行安全问题</t>
  </si>
  <si>
    <t>2022年牙叉镇探扭村委会人居环境提升工程</t>
  </si>
  <si>
    <t>新村、新安村、老村</t>
  </si>
  <si>
    <t>入户路700米、挡土墙1000米、电杆迁移13杆、</t>
  </si>
  <si>
    <t>农户151户606人</t>
  </si>
  <si>
    <t>保障农户151户606人生活、出行安全问题</t>
  </si>
  <si>
    <t>2022年牙叉镇九架村委会芭蕉村道路硬化工程</t>
  </si>
  <si>
    <t>入户路及环村路2公里、排水沟</t>
  </si>
  <si>
    <t>农户84户331人</t>
  </si>
  <si>
    <t>保障农户84户331人生活、出行安全问题</t>
  </si>
  <si>
    <t>方口至老场</t>
  </si>
  <si>
    <t>道路硬化5.6公里</t>
  </si>
  <si>
    <t>农户44户173人</t>
  </si>
  <si>
    <t>保障农户44户173人生活、出行安全问题</t>
  </si>
  <si>
    <t>2022年牙叉镇橡胶等技术培训</t>
  </si>
  <si>
    <t>就业扶贫</t>
  </si>
  <si>
    <t>1.白沙125户480人10.85万元；2.方平132户534人12.72万元；3.桥南4户14人0.3万元；4.探扭73户302人9.255万元；5.志道211户837人21.372万元；6.志针50户210人6.545万元；7.道阜151户615人16.89万元；8.牙炳33户121人2.25万元；9.南仲102户397人26.07万元；10.营盘219户891人29.535万元；11.牙港140户536人28.275万元；12.九架43户160人6.39万元；13.对俄60户241人8.64万元；14.方香28户100人2.355万元；合计1371户5438人</t>
  </si>
  <si>
    <t>农户1371户5438人</t>
  </si>
  <si>
    <t>提高农户1371户5438人实用技能</t>
  </si>
  <si>
    <t>2022年元门乡种植槟榔</t>
  </si>
  <si>
    <t>元门乡</t>
  </si>
  <si>
    <t>各村计划种植槟榔规模分别是红茂382.2亩，翁村163亩，南训220亩，红旗164.9亩，向民153.7亩，元门424.75亩，共1508亩。</t>
  </si>
  <si>
    <t>元门乡政府</t>
  </si>
  <si>
    <t>红茂64户239人，翁村29户117人，南训67户239人，红旗44户170人，向民92户326人，元门120户480人。</t>
  </si>
  <si>
    <t>平均每户年增收200元。</t>
  </si>
  <si>
    <t>2022年元门乡种植橡胶</t>
  </si>
  <si>
    <t>各村计划种植橡胶规模分别是翁村4亩，南训103亩，红旗18亩，橡胶305.3亩，元门15.9亩，共445.9亩。</t>
  </si>
  <si>
    <t>翁村3户14人，南训5户12人，红旗2户7人，元门120户480人。</t>
  </si>
  <si>
    <t>平均每户年增收150元。</t>
  </si>
  <si>
    <t>2022年元门乡肉鸭养殖</t>
  </si>
  <si>
    <t>各村计划养殖肉鸭规模分别是翁村80只，南训4000只，红旗340只，元门200只，共4620只。</t>
  </si>
  <si>
    <t>翁村2户8人，南训7户24人，红旗7户25人，元门80户320人。</t>
  </si>
  <si>
    <t>平均每户年增收100元。</t>
  </si>
  <si>
    <t>2022年元门乡肉羊养殖</t>
  </si>
  <si>
    <t>各村计划养殖肉羊规模分别是翁村40头，红旗280头，元门45头，共365头。</t>
  </si>
  <si>
    <t>翁村4户11人，元门80户320人。</t>
  </si>
  <si>
    <t>2022年元门乡种植果树</t>
  </si>
  <si>
    <t>南训村委会</t>
  </si>
  <si>
    <t>南训村委会计划种植果树规模42.1亩</t>
  </si>
  <si>
    <t>南训村委会7户32人</t>
  </si>
  <si>
    <t>2022年元门乡种植咖啡</t>
  </si>
  <si>
    <t>元门全乡共计划种植咖啡310.3亩。</t>
  </si>
  <si>
    <t>红茂83户234人，翁村47户167人，南训133户402人，红旗64户94人，向民65户191人，元门87人286人。</t>
  </si>
  <si>
    <t>2022年元门乡种植椰子</t>
  </si>
  <si>
    <t>各村计划种植椰子规模分别是红茂25亩，红旗0.63亩，元门7.6亩，共33.23亩。</t>
  </si>
  <si>
    <t>红茂村委会3户15人，红旗1户4人，元门27户108人。</t>
  </si>
  <si>
    <t>2022年元门乡种植益智</t>
  </si>
  <si>
    <t>各村计划种植益智规模分别是红茂22.7亩，翁村44亩，南训9亩，红旗8亩，向民42.1亩，元门192.2亩，共318亩。</t>
  </si>
  <si>
    <t>红茂2户7人，翁村3户16人，南训2户7人，红旗2户7人，向民21户79人，元门120户480人。</t>
  </si>
  <si>
    <t>22022年元门乡种植油茶</t>
  </si>
  <si>
    <t>各村计划种植油茶规模分别是红茂8亩，红旗3.6亩，元门59亩，共70.6亩。</t>
  </si>
  <si>
    <t>红茂2户8人，红旗1户7人，元门27户108人。</t>
  </si>
  <si>
    <t>2022年元门乡肉鹅养殖</t>
  </si>
  <si>
    <t>各村计划养殖肉鹅规模分别是红茂50只，翁村150只，南训550只，红旗480只，元门960只，共2190只。</t>
  </si>
  <si>
    <t>红茂1户3人，翁村2户11人，南训14户66人，红旗9户32人，元门80户320人。</t>
  </si>
  <si>
    <t>2022年元门乡肉鸡养殖</t>
  </si>
  <si>
    <t>各村计划养殖肉鸡规模分别是红茂950只，翁村990只，南训4000只，红旗1560只，元门1130只，共8630只。</t>
  </si>
  <si>
    <t>红茂10户41人，翁村13户54人，南训7户161人，红旗17户73人，元门80户320人。</t>
  </si>
  <si>
    <t>2022年元门乡养鱼</t>
  </si>
  <si>
    <t>各村计划养鱼规模分别是红茂2.01万尾，翁村2.3万尾，元门3000尾，共4.7万尾。</t>
  </si>
  <si>
    <t>红茂6户21人，翁村2户6人，元门80户320人。</t>
  </si>
  <si>
    <t>2022年元门乡有机肥采购</t>
  </si>
  <si>
    <t>各村计划需求有机肥模分别是红茂1488包，翁村1463包，南训3560包，红旗1530包，向民2000包，元门3294包，共13335包。</t>
  </si>
  <si>
    <t>红茂102户408人，翁村56户224人，南训178户673人，红旗99户375人，向民93户329人，元门214户856人。</t>
  </si>
  <si>
    <t>农作物每亩年增收200元。</t>
  </si>
  <si>
    <t>2022年元门乡种植沉香</t>
  </si>
  <si>
    <t>各村计划种植沉香规模分别是红旗1.5亩，元门3亩，共4.5亩。</t>
  </si>
  <si>
    <t>红旗1户4人，元门27户108人。</t>
  </si>
  <si>
    <t>2022年元门乡甲鱼养殖</t>
  </si>
  <si>
    <t>元门村</t>
  </si>
  <si>
    <t>元门村计划养殖甲鱼100只</t>
  </si>
  <si>
    <t>元门80户320人。</t>
  </si>
  <si>
    <t>2022年元门乡种植金桔</t>
  </si>
  <si>
    <t>元门村计划种植金桔300株</t>
  </si>
  <si>
    <t>元门27户108人。</t>
  </si>
  <si>
    <t>2022年元门乡种植胡椒</t>
  </si>
  <si>
    <t>元门计划种植胡椒800株</t>
  </si>
  <si>
    <t>2022年元门乡种植班兰</t>
  </si>
  <si>
    <t>元门村计划种植班兰10亩</t>
  </si>
  <si>
    <t>2022年元门乡青蛙养殖</t>
  </si>
  <si>
    <t>元门计划养殖青蛙1000只</t>
  </si>
  <si>
    <t>2022年元门乡挡土墙工程</t>
  </si>
  <si>
    <t>方什村</t>
  </si>
  <si>
    <t>方什村300米。</t>
  </si>
  <si>
    <t>方什村33户112人。</t>
  </si>
  <si>
    <t>解决村道塌方隐患</t>
  </si>
  <si>
    <t>2022年元门乡桥梁工程</t>
  </si>
  <si>
    <t>红新村</t>
  </si>
  <si>
    <t>红新村20米桥梁，什列村20米桥梁，道龙村20米桥梁，向民什割水面桥</t>
  </si>
  <si>
    <t>财政资金</t>
  </si>
  <si>
    <t>红茂237户837人，向民93户329人。</t>
  </si>
  <si>
    <t>解决全村村民方便出行</t>
  </si>
  <si>
    <t>2022年元门乡道路工程</t>
  </si>
  <si>
    <t>什列村</t>
  </si>
  <si>
    <t>什列村内主干道修缮工程500米</t>
  </si>
  <si>
    <t>什列村28户98人</t>
  </si>
  <si>
    <t>2022年元门乡光纤宽带安装</t>
  </si>
  <si>
    <t>元门乡翁村村委会</t>
  </si>
  <si>
    <t>翁村二组、三组申请</t>
  </si>
  <si>
    <t>翁村95户397人。</t>
  </si>
  <si>
    <t>解决农户光纤问题</t>
  </si>
  <si>
    <t>2022年元门乡电商扶贫</t>
  </si>
  <si>
    <t>元门乡红茂村委会</t>
  </si>
  <si>
    <t>红茂、红旗、元门申请实施电商扶贫</t>
  </si>
  <si>
    <t>红茂111户409人，红旗99户375人，元门64户256人。</t>
  </si>
  <si>
    <t>解决农产品销售问题</t>
  </si>
  <si>
    <t>2022年元门乡技术培训</t>
  </si>
  <si>
    <t>技术培训计划</t>
  </si>
  <si>
    <t>6个村申请各类农业种养技能培训</t>
  </si>
  <si>
    <t>提升农户种养技能</t>
  </si>
  <si>
    <t>2022年元门乡技能培训</t>
  </si>
  <si>
    <t>6个村申请各类务工就业技能培训、电商培训、家电维修等</t>
  </si>
  <si>
    <t>掌握就业务工技能</t>
  </si>
  <si>
    <t>2022年特色产业项目</t>
  </si>
  <si>
    <t>企业一场</t>
  </si>
  <si>
    <t>加入阿罗多甘共享农庄发展热带高效农业、乡村休闲旅游、农业科学技术推广等</t>
  </si>
  <si>
    <t>1899户农户
8160人</t>
  </si>
  <si>
    <t>带动1899户农户8160人发展特色产业，增加农户收入，年户均收益400元。</t>
  </si>
  <si>
    <t>分红及其他</t>
  </si>
  <si>
    <t>2022年综合技能培训项目</t>
  </si>
  <si>
    <t>七坊镇</t>
  </si>
  <si>
    <t>竹编产业、种养产业、病虫害防治等技术培训</t>
  </si>
  <si>
    <t>1526户农户
6423人</t>
  </si>
  <si>
    <t>提高1526户农户
6423人综合技术水平</t>
  </si>
  <si>
    <t>2022年七坊镇查英村委会基础设施项目</t>
  </si>
  <si>
    <t>查英三、四组</t>
  </si>
  <si>
    <t>三组环村路挡土墙500米；四组硬化路从三叉路口到查英小村边界总长3.3公里，村村互通道路600米长，宽3.5米硬化路。平面桥长度100米，宽5米。</t>
  </si>
  <si>
    <t>180户949人</t>
  </si>
  <si>
    <t>解决180户949人生产运输及日常出行不便问题</t>
  </si>
  <si>
    <t>2022年七坊镇打金村委会基础设施项目</t>
  </si>
  <si>
    <t>新村、红光村、芭蕉村</t>
  </si>
  <si>
    <t>新村生产路4.5公里；红光村生产路3公里；芭蕉村生产路4公里</t>
  </si>
  <si>
    <t>322户1509人</t>
  </si>
  <si>
    <t>解决322户1509人生产运输及日常出行不便问题</t>
  </si>
  <si>
    <t>2022年七坊镇阜途村委会基础设施项目</t>
  </si>
  <si>
    <t>三组、四组、高坡村、南方村</t>
  </si>
  <si>
    <t>三四组入户路3公里长，生产路4公里；高坡村环村路0.9公里，入户路0.4公里，生产路0.9公里；南方村生产路0.5公里，入户路0.4公里</t>
  </si>
  <si>
    <t>386户1658人</t>
  </si>
  <si>
    <t>解决386户1658人生产运输及日常出行不便问题</t>
  </si>
  <si>
    <t>2022年七坊镇高地村委会基础设施项目</t>
  </si>
  <si>
    <t>牙围一、二、三队</t>
  </si>
  <si>
    <t>牙围一村主道0.54公里，生产路5.5公里；牙围二入户路1.5公里；牙围三入户路0.4公里，生产路2.5公里</t>
  </si>
  <si>
    <t>415户1989人</t>
  </si>
  <si>
    <t>解决415户1989人生产运输及日常出行不便问题</t>
  </si>
  <si>
    <t>2022年七坊镇照明村委会基础设施项目</t>
  </si>
  <si>
    <t>朝供二、拥芒村、和南村</t>
  </si>
  <si>
    <t>朝供二4条生产路总长6.5公里；拥芒村7条生产路共9.5公里；高大村生产路4条共5.3公里；和南村生产路0.8公里</t>
  </si>
  <si>
    <t>627户2995人</t>
  </si>
  <si>
    <t>解决627户2995人生产运输及日常出行不便问题</t>
  </si>
  <si>
    <t>2022年七坊镇可好村委会基础设施项目</t>
  </si>
  <si>
    <t>旺新村、可好村、可尧村、新丰村</t>
  </si>
  <si>
    <t>旺新村环村路2公里，村村互通道路1.3公里；可好村生产路2公里；可尧村生产路5公里；新丰村生产路4公里</t>
  </si>
  <si>
    <t>343户1240人</t>
  </si>
  <si>
    <t>解决343户1240人生产运输及日常出行不便问题</t>
  </si>
  <si>
    <t>2022年七坊镇牙旺村委会基础设施项目</t>
  </si>
  <si>
    <t>牙旺村</t>
  </si>
  <si>
    <t>牙旺村生产路什提山路1公里，牙旺村生产路斗球山路1公里，牙旺村生产路什泥白山路1公里，牙旺村生产路什昂山路1公里，牙旺村生产路金山路1公里，牙旺村生产路南条查路1公里</t>
  </si>
  <si>
    <t>162户597人</t>
  </si>
  <si>
    <t>解决162户597人生产运输及日常出行不便问题</t>
  </si>
  <si>
    <t>2022年七坊镇英歌村委会基础设施项目</t>
  </si>
  <si>
    <t>南珠村、保王沟一、保王沟二</t>
  </si>
  <si>
    <t>南珠村村村通硬化道路4.5公里，南珠—打金生产路3公里，当保叉生产路2公里，入户路约1.5公里；保王沟一磨石岭生产路2公里，经济场生产路2公里；保王沟二保产生产路1.5公里；保优村什炳生产路1.6公里，村边挡土墙建设0.3公里</t>
  </si>
  <si>
    <t>398户1661人</t>
  </si>
  <si>
    <t>解决398户1661人生产运输及日常出行不便问题</t>
  </si>
  <si>
    <t>2022年七坊镇拥阜村委会基础设施项目</t>
  </si>
  <si>
    <t>南松村、浪九村、新村、打拥村、光荣村、光二村、拥阜村、拥阜新村、海燕村、光新村</t>
  </si>
  <si>
    <t>南松村至龙江29队2.7公里；浪九村至符佐金养猪社生产路1公里，至合作社养牛场生产路1公里，生产路地梅2.5公里，生产道路拉浪鲁3公里，生产道路什坡路1公里，打阜坡生产路1公里，入户路1公里；新村环村路1公里；打拥村生产用路娥吧山路至
五保路0.85公里，水口坝路生产路0.64公里，至可越田生产路0.98公里，老水井路硬化0.7公里，硬化村中巷道0.85公里；光荣村入户路1.58公里，生产路0.45公里，接通村路0.4公里；拥阜新村入户路0.3公里，光新村入户路0.3公里，海燕村环村路0.4公里；光二村生产用路0.37公里；拥阜村村内道路约2公里，(打把)生产路1.5公里，(打卡)生产路0.7公里，村前田间生产路0.5公里，(阜狮)田间生产路0.78公里，拥阜村到白打村村通2.5公里，；海燕至白打村经济场生产道路1.5公里；</t>
  </si>
  <si>
    <t>585户2386人</t>
  </si>
  <si>
    <t>解决585户2386人生产运输及日常出行不便问题</t>
  </si>
  <si>
    <t>2022年七坊镇长龙村委会基础设施项目</t>
  </si>
  <si>
    <t>三升一、三升二、三升三、小村</t>
  </si>
  <si>
    <t>三升一旺老路1.2公里，三道路1.7公里；三升二向民硬化路2.5公里，炮缵路1公里；三升三保档硬化路3公里；小村中央生产路2公里，到南书生产路1公里，到芭蕉生产路1.5公里</t>
  </si>
  <si>
    <t>235户1272人</t>
  </si>
  <si>
    <t>解决235户1272人生产运输及日常出行不便问题</t>
  </si>
  <si>
    <t>2022年七坊镇那来村委会基础设施项目</t>
  </si>
  <si>
    <t>苗村、一队、二队、大坡</t>
  </si>
  <si>
    <t>苗村石林栈道路1公里，宽1.5米硬化路，水塔至李青平地经济路2公里，环村至李永忠养殖地经济路1公里；一队符万棉地块至符万红地经济路0.8公里，符万棉地块至符春兰槟榔地经济路0.2公里，符永兴地块至符中许地块经济路1公里，符文龙地块至符东地块经济路1公里，符国也地块至符智明地块经济路0.4公里，符永光地块至符毅地块经济路0.6公里；那来二队生产道路4公里，南风沟生产路1公里，大密老路生产路1公里，大出美生产路1公里，大行风路生产路1公里；大坡村东边鱼塘至陆新胶地、黎祖强胶地生产路2公里</t>
  </si>
  <si>
    <t>191户859人</t>
  </si>
  <si>
    <t>解决191户859人生产运输及日常出行不便问题</t>
  </si>
  <si>
    <t>2022年教育扶贫（学前、义务、中职、高中）</t>
  </si>
  <si>
    <t>教育扶贫</t>
  </si>
  <si>
    <t>白沙县</t>
  </si>
  <si>
    <t>发放建档立卡户10084名学生补助经费</t>
  </si>
  <si>
    <t>财政全额拨款</t>
  </si>
  <si>
    <t>白沙县教育局</t>
  </si>
  <si>
    <t>10084名贫困学生</t>
  </si>
  <si>
    <t>通过政府补贴的方式，解决10084名贫困学生因贫失学问题</t>
  </si>
  <si>
    <t>A00005</t>
  </si>
  <si>
    <t>2022年荣邦乡福英村委会红心橙种植</t>
  </si>
  <si>
    <t>福英村委会</t>
  </si>
  <si>
    <t>种植红心橙60亩（含配套设施）</t>
  </si>
  <si>
    <t>带动福英村委会134户585人</t>
  </si>
  <si>
    <t>壮大村集体经济，增加集体5万元收入，带动134户585人实现产业增收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</si>
</sst>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_ "/>
  </numFmts>
  <fonts count="5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sz val="10"/>
      <color indexed="63"/>
      <name val="宋体"/>
      <family val="0"/>
    </font>
    <font>
      <sz val="14"/>
      <name val="宋体"/>
      <family val="0"/>
    </font>
    <font>
      <sz val="10.5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  <font>
      <sz val="10"/>
      <color rgb="FF000000"/>
      <name val="宋体"/>
      <family val="0"/>
    </font>
    <font>
      <sz val="10"/>
      <name val="Calibri"/>
      <family val="0"/>
    </font>
    <font>
      <b/>
      <sz val="12"/>
      <name val="Calibri"/>
      <family val="0"/>
    </font>
    <font>
      <sz val="12"/>
      <name val="Calibri Light"/>
      <family val="0"/>
    </font>
    <font>
      <sz val="12"/>
      <name val="Calibri"/>
      <family val="0"/>
    </font>
    <font>
      <sz val="11"/>
      <name val="Calibri"/>
      <family val="0"/>
    </font>
    <font>
      <b/>
      <sz val="2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 vertical="center"/>
      <protection/>
    </xf>
  </cellStyleXfs>
  <cellXfs count="138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vertical="center" wrapText="1"/>
    </xf>
    <xf numFmtId="0" fontId="49" fillId="0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5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justify" vertical="center" wrapText="1"/>
    </xf>
    <xf numFmtId="0" fontId="49" fillId="33" borderId="11" xfId="0" applyFont="1" applyFill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177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/>
    </xf>
    <xf numFmtId="0" fontId="49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justify" vertical="center" wrapText="1"/>
    </xf>
    <xf numFmtId="0" fontId="2" fillId="0" borderId="11" xfId="0" applyFont="1" applyFill="1" applyBorder="1" applyAlignment="1">
      <alignment vertical="center"/>
    </xf>
    <xf numFmtId="0" fontId="49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178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178" fontId="52" fillId="0" borderId="11" xfId="0" applyNumberFormat="1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justify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177" fontId="0" fillId="0" borderId="0" xfId="0" applyNumberFormat="1" applyFont="1" applyFill="1" applyBorder="1" applyAlignment="1">
      <alignment horizontal="center" vertical="center" wrapText="1"/>
    </xf>
    <xf numFmtId="178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177" fontId="0" fillId="0" borderId="0" xfId="0" applyNumberFormat="1" applyFont="1" applyFill="1" applyBorder="1" applyAlignment="1">
      <alignment horizontal="center" vertical="center" wrapText="1"/>
    </xf>
    <xf numFmtId="178" fontId="0" fillId="0" borderId="0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177" fontId="9" fillId="0" borderId="11" xfId="0" applyNumberFormat="1" applyFont="1" applyFill="1" applyBorder="1" applyAlignment="1">
      <alignment horizontal="center" vertical="center" wrapText="1"/>
    </xf>
    <xf numFmtId="178" fontId="9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177" fontId="9" fillId="0" borderId="11" xfId="0" applyNumberFormat="1" applyFont="1" applyFill="1" applyBorder="1" applyAlignment="1">
      <alignment horizontal="center" vertical="center" wrapText="1"/>
    </xf>
    <xf numFmtId="178" fontId="9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177" fontId="9" fillId="0" borderId="11" xfId="0" applyNumberFormat="1" applyFont="1" applyFill="1" applyBorder="1" applyAlignment="1">
      <alignment horizontal="center" vertical="center" wrapText="1"/>
    </xf>
    <xf numFmtId="178" fontId="53" fillId="0" borderId="11" xfId="0" applyNumberFormat="1" applyFont="1" applyFill="1" applyBorder="1" applyAlignment="1">
      <alignment horizontal="center" vertical="center" wrapText="1"/>
    </xf>
    <xf numFmtId="177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178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177" fontId="0" fillId="0" borderId="11" xfId="0" applyNumberFormat="1" applyFont="1" applyFill="1" applyBorder="1" applyAlignment="1">
      <alignment horizontal="center" vertical="center" wrapText="1"/>
    </xf>
    <xf numFmtId="177" fontId="0" fillId="0" borderId="11" xfId="0" applyNumberFormat="1" applyFont="1" applyFill="1" applyBorder="1" applyAlignment="1">
      <alignment horizontal="center" vertical="center"/>
    </xf>
    <xf numFmtId="177" fontId="0" fillId="0" borderId="11" xfId="0" applyNumberFormat="1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 wrapText="1"/>
    </xf>
    <xf numFmtId="177" fontId="0" fillId="33" borderId="11" xfId="0" applyNumberFormat="1" applyFont="1" applyFill="1" applyBorder="1" applyAlignment="1">
      <alignment horizontal="center" vertical="center"/>
    </xf>
    <xf numFmtId="177" fontId="0" fillId="33" borderId="11" xfId="0" applyNumberFormat="1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53" fillId="0" borderId="11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/>
    </xf>
    <xf numFmtId="0" fontId="9" fillId="0" borderId="11" xfId="0" applyNumberFormat="1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177" fontId="55" fillId="0" borderId="11" xfId="0" applyNumberFormat="1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177" fontId="9" fillId="0" borderId="11" xfId="0" applyNumberFormat="1" applyFont="1" applyFill="1" applyBorder="1" applyAlignment="1">
      <alignment horizontal="center" vertical="center" wrapText="1"/>
    </xf>
    <xf numFmtId="178" fontId="9" fillId="0" borderId="11" xfId="0" applyNumberFormat="1" applyFont="1" applyFill="1" applyBorder="1" applyAlignment="1">
      <alignment horizontal="center" vertical="center" wrapText="1"/>
    </xf>
    <xf numFmtId="177" fontId="0" fillId="0" borderId="11" xfId="0" applyNumberFormat="1" applyFont="1" applyFill="1" applyBorder="1" applyAlignment="1">
      <alignment horizontal="center" vertical="center" wrapText="1"/>
    </xf>
    <xf numFmtId="178" fontId="0" fillId="0" borderId="11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177" fontId="56" fillId="0" borderId="0" xfId="0" applyNumberFormat="1" applyFont="1" applyFill="1" applyBorder="1" applyAlignment="1">
      <alignment horizontal="left" vertical="center" wrapText="1"/>
    </xf>
    <xf numFmtId="177" fontId="56" fillId="0" borderId="0" xfId="0" applyNumberFormat="1" applyFont="1" applyFill="1" applyBorder="1" applyAlignment="1">
      <alignment horizontal="center" vertical="center" wrapText="1"/>
    </xf>
    <xf numFmtId="177" fontId="57" fillId="0" borderId="0" xfId="0" applyNumberFormat="1" applyFont="1" applyFill="1" applyBorder="1" applyAlignment="1">
      <alignment horizontal="center" vertical="center" wrapText="1"/>
    </xf>
    <xf numFmtId="177" fontId="55" fillId="0" borderId="0" xfId="0" applyNumberFormat="1" applyFont="1" applyFill="1" applyBorder="1" applyAlignment="1">
      <alignment horizontal="center" vertical="center" wrapText="1"/>
    </xf>
    <xf numFmtId="177" fontId="55" fillId="0" borderId="0" xfId="0" applyNumberFormat="1" applyFont="1" applyFill="1" applyBorder="1" applyAlignment="1">
      <alignment horizontal="center" vertical="center" wrapText="1"/>
    </xf>
    <xf numFmtId="177" fontId="53" fillId="0" borderId="11" xfId="0" applyNumberFormat="1" applyFont="1" applyFill="1" applyBorder="1" applyAlignment="1">
      <alignment horizontal="center" vertical="center" wrapText="1"/>
    </xf>
    <xf numFmtId="40" fontId="55" fillId="0" borderId="11" xfId="0" applyNumberFormat="1" applyFont="1" applyFill="1" applyBorder="1" applyAlignment="1">
      <alignment horizontal="center" vertical="center" wrapText="1"/>
    </xf>
    <xf numFmtId="177" fontId="55" fillId="0" borderId="11" xfId="0" applyNumberFormat="1" applyFont="1" applyFill="1" applyBorder="1" applyAlignment="1">
      <alignment horizontal="center" vertical="center" wrapText="1"/>
    </xf>
    <xf numFmtId="177" fontId="55" fillId="0" borderId="15" xfId="0" applyNumberFormat="1" applyFont="1" applyFill="1" applyBorder="1" applyAlignment="1">
      <alignment horizontal="center" vertical="center" wrapText="1"/>
    </xf>
    <xf numFmtId="177" fontId="55" fillId="0" borderId="16" xfId="0" applyNumberFormat="1" applyFont="1" applyFill="1" applyBorder="1" applyAlignment="1">
      <alignment horizontal="center" vertical="center" wrapText="1"/>
    </xf>
    <xf numFmtId="177" fontId="55" fillId="0" borderId="17" xfId="0" applyNumberFormat="1" applyFont="1" applyFill="1" applyBorder="1" applyAlignment="1">
      <alignment horizontal="center" vertical="center" wrapText="1"/>
    </xf>
    <xf numFmtId="177" fontId="53" fillId="0" borderId="11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zoomScaleSheetLayoutView="100" workbookViewId="0" topLeftCell="A15">
      <selection activeCell="A2" sqref="A2:H2"/>
    </sheetView>
  </sheetViews>
  <sheetFormatPr defaultColWidth="9.00390625" defaultRowHeight="14.25"/>
  <cols>
    <col min="1" max="1" width="10.50390625" style="61" customWidth="1"/>
    <col min="2" max="2" width="9.625" style="61" customWidth="1"/>
    <col min="3" max="3" width="19.00390625" style="61" customWidth="1"/>
    <col min="4" max="4" width="30.75390625" style="61" customWidth="1"/>
    <col min="5" max="5" width="12.375" style="61" customWidth="1"/>
    <col min="6" max="6" width="12.625" style="61" customWidth="1"/>
    <col min="7" max="7" width="26.50390625" style="61" customWidth="1"/>
    <col min="8" max="8" width="5.00390625" style="61" customWidth="1"/>
    <col min="9" max="16384" width="9.00390625" style="61" customWidth="1"/>
  </cols>
  <sheetData>
    <row r="1" spans="1:8" ht="9.75" customHeight="1">
      <c r="A1" s="126" t="s">
        <v>0</v>
      </c>
      <c r="B1" s="127"/>
      <c r="C1" s="127"/>
      <c r="D1" s="127"/>
      <c r="E1" s="127"/>
      <c r="F1" s="127"/>
      <c r="G1" s="127"/>
      <c r="H1" s="127"/>
    </row>
    <row r="2" spans="1:8" ht="25.5" customHeight="1">
      <c r="A2" s="128" t="s">
        <v>1</v>
      </c>
      <c r="B2" s="128"/>
      <c r="C2" s="128"/>
      <c r="D2" s="128"/>
      <c r="E2" s="128"/>
      <c r="F2" s="128"/>
      <c r="G2" s="128"/>
      <c r="H2" s="128"/>
    </row>
    <row r="3" spans="1:8" ht="14.25">
      <c r="A3" s="129"/>
      <c r="B3" s="129"/>
      <c r="C3" s="129"/>
      <c r="D3" s="129"/>
      <c r="E3" s="129"/>
      <c r="F3" s="129"/>
      <c r="G3" s="130" t="s">
        <v>2</v>
      </c>
      <c r="H3" s="129"/>
    </row>
    <row r="4" spans="1:8" ht="36" customHeight="1">
      <c r="A4" s="131" t="s">
        <v>3</v>
      </c>
      <c r="B4" s="131" t="s">
        <v>4</v>
      </c>
      <c r="C4" s="131" t="s">
        <v>5</v>
      </c>
      <c r="D4" s="131" t="s">
        <v>6</v>
      </c>
      <c r="E4" s="131" t="s">
        <v>7</v>
      </c>
      <c r="F4" s="131" t="s">
        <v>8</v>
      </c>
      <c r="G4" s="131" t="s">
        <v>9</v>
      </c>
      <c r="H4" s="131" t="s">
        <v>10</v>
      </c>
    </row>
    <row r="5" spans="1:8" s="125" customFormat="1" ht="54.75" customHeight="1">
      <c r="A5" s="103" t="s">
        <v>11</v>
      </c>
      <c r="B5" s="116" t="s">
        <v>12</v>
      </c>
      <c r="C5" s="116" t="s">
        <v>13</v>
      </c>
      <c r="D5" s="116" t="s">
        <v>14</v>
      </c>
      <c r="E5" s="116" t="s">
        <v>15</v>
      </c>
      <c r="F5" s="132">
        <v>57</v>
      </c>
      <c r="G5" s="116" t="s">
        <v>16</v>
      </c>
      <c r="H5" s="116"/>
    </row>
    <row r="6" spans="1:8" s="125" customFormat="1" ht="54.75" customHeight="1">
      <c r="A6" s="103" t="s">
        <v>17</v>
      </c>
      <c r="B6" s="116" t="s">
        <v>12</v>
      </c>
      <c r="C6" s="116" t="s">
        <v>13</v>
      </c>
      <c r="D6" s="133" t="s">
        <v>14</v>
      </c>
      <c r="E6" s="116" t="s">
        <v>15</v>
      </c>
      <c r="F6" s="132">
        <v>775</v>
      </c>
      <c r="G6" s="116" t="s">
        <v>16</v>
      </c>
      <c r="H6" s="116"/>
    </row>
    <row r="7" spans="1:8" s="125" customFormat="1" ht="54.75" customHeight="1">
      <c r="A7" s="103"/>
      <c r="B7" s="116" t="s">
        <v>18</v>
      </c>
      <c r="C7" s="116" t="s">
        <v>13</v>
      </c>
      <c r="D7" s="133"/>
      <c r="E7" s="116" t="s">
        <v>15</v>
      </c>
      <c r="F7" s="132">
        <v>170.1</v>
      </c>
      <c r="G7" s="116" t="s">
        <v>16</v>
      </c>
      <c r="H7" s="116"/>
    </row>
    <row r="8" spans="1:8" s="125" customFormat="1" ht="54.75" customHeight="1">
      <c r="A8" s="103" t="s">
        <v>19</v>
      </c>
      <c r="B8" s="116" t="s">
        <v>12</v>
      </c>
      <c r="C8" s="116" t="s">
        <v>13</v>
      </c>
      <c r="D8" s="116" t="s">
        <v>14</v>
      </c>
      <c r="E8" s="116" t="s">
        <v>15</v>
      </c>
      <c r="F8" s="132">
        <v>67.1</v>
      </c>
      <c r="G8" s="116" t="s">
        <v>16</v>
      </c>
      <c r="H8" s="116"/>
    </row>
    <row r="9" spans="1:8" s="125" customFormat="1" ht="54.75" customHeight="1">
      <c r="A9" s="103" t="s">
        <v>20</v>
      </c>
      <c r="B9" s="116" t="s">
        <v>18</v>
      </c>
      <c r="C9" s="116" t="s">
        <v>13</v>
      </c>
      <c r="D9" s="116" t="s">
        <v>14</v>
      </c>
      <c r="E9" s="116" t="s">
        <v>15</v>
      </c>
      <c r="F9" s="132">
        <v>53</v>
      </c>
      <c r="G9" s="116" t="s">
        <v>16</v>
      </c>
      <c r="H9" s="116"/>
    </row>
    <row r="10" spans="1:8" s="125" customFormat="1" ht="54.75" customHeight="1">
      <c r="A10" s="103" t="s">
        <v>21</v>
      </c>
      <c r="B10" s="116" t="s">
        <v>18</v>
      </c>
      <c r="C10" s="116" t="s">
        <v>13</v>
      </c>
      <c r="D10" s="116" t="s">
        <v>14</v>
      </c>
      <c r="E10" s="116" t="s">
        <v>15</v>
      </c>
      <c r="F10" s="132">
        <v>277.28</v>
      </c>
      <c r="G10" s="116" t="s">
        <v>16</v>
      </c>
      <c r="H10" s="116"/>
    </row>
    <row r="11" spans="1:8" s="125" customFormat="1" ht="54.75" customHeight="1">
      <c r="A11" s="103" t="s">
        <v>22</v>
      </c>
      <c r="B11" s="116" t="s">
        <v>12</v>
      </c>
      <c r="C11" s="116" t="s">
        <v>13</v>
      </c>
      <c r="D11" s="116" t="s">
        <v>14</v>
      </c>
      <c r="E11" s="116" t="s">
        <v>15</v>
      </c>
      <c r="F11" s="132">
        <v>40</v>
      </c>
      <c r="G11" s="116" t="s">
        <v>16</v>
      </c>
      <c r="H11" s="116"/>
    </row>
    <row r="12" spans="1:8" s="125" customFormat="1" ht="54.75" customHeight="1">
      <c r="A12" s="103" t="s">
        <v>23</v>
      </c>
      <c r="B12" s="116" t="s">
        <v>18</v>
      </c>
      <c r="C12" s="134" t="s">
        <v>13</v>
      </c>
      <c r="D12" s="134" t="s">
        <v>14</v>
      </c>
      <c r="E12" s="116" t="s">
        <v>15</v>
      </c>
      <c r="F12" s="132">
        <v>215.87</v>
      </c>
      <c r="G12" s="134" t="s">
        <v>16</v>
      </c>
      <c r="H12" s="116"/>
    </row>
    <row r="13" spans="1:8" s="125" customFormat="1" ht="54.75" customHeight="1">
      <c r="A13" s="103"/>
      <c r="B13" s="133" t="s">
        <v>12</v>
      </c>
      <c r="C13" s="135"/>
      <c r="D13" s="135"/>
      <c r="E13" s="116" t="s">
        <v>15</v>
      </c>
      <c r="F13" s="132">
        <v>417.9</v>
      </c>
      <c r="G13" s="136"/>
      <c r="H13" s="116"/>
    </row>
    <row r="14" spans="1:8" s="125" customFormat="1" ht="54.75" customHeight="1">
      <c r="A14" s="103"/>
      <c r="B14" s="133"/>
      <c r="C14" s="136"/>
      <c r="D14" s="136"/>
      <c r="E14" s="116" t="s">
        <v>15</v>
      </c>
      <c r="F14" s="132">
        <v>559</v>
      </c>
      <c r="G14" s="116" t="s">
        <v>24</v>
      </c>
      <c r="H14" s="116"/>
    </row>
    <row r="15" spans="1:8" s="125" customFormat="1" ht="54.75" customHeight="1">
      <c r="A15" s="103" t="s">
        <v>25</v>
      </c>
      <c r="B15" s="116" t="s">
        <v>18</v>
      </c>
      <c r="C15" s="133" t="s">
        <v>13</v>
      </c>
      <c r="D15" s="133" t="s">
        <v>14</v>
      </c>
      <c r="E15" s="116" t="s">
        <v>15</v>
      </c>
      <c r="F15" s="132">
        <v>768</v>
      </c>
      <c r="G15" s="116" t="s">
        <v>24</v>
      </c>
      <c r="H15" s="116"/>
    </row>
    <row r="16" spans="1:8" s="125" customFormat="1" ht="54.75" customHeight="1">
      <c r="A16" s="103" t="s">
        <v>26</v>
      </c>
      <c r="B16" s="116" t="s">
        <v>18</v>
      </c>
      <c r="C16" s="116" t="s">
        <v>13</v>
      </c>
      <c r="D16" s="133" t="s">
        <v>14</v>
      </c>
      <c r="E16" s="133" t="s">
        <v>15</v>
      </c>
      <c r="F16" s="132">
        <v>120.56</v>
      </c>
      <c r="G16" s="116" t="s">
        <v>16</v>
      </c>
      <c r="H16" s="116"/>
    </row>
    <row r="17" spans="1:8" s="125" customFormat="1" ht="54.75" customHeight="1">
      <c r="A17" s="103"/>
      <c r="B17" s="116" t="s">
        <v>12</v>
      </c>
      <c r="C17" s="116" t="s">
        <v>13</v>
      </c>
      <c r="D17" s="133"/>
      <c r="E17" s="133"/>
      <c r="F17" s="132">
        <v>20</v>
      </c>
      <c r="G17" s="116" t="s">
        <v>16</v>
      </c>
      <c r="H17" s="116"/>
    </row>
    <row r="18" spans="1:8" s="125" customFormat="1" ht="54.75" customHeight="1">
      <c r="A18" s="103" t="s">
        <v>27</v>
      </c>
      <c r="B18" s="116" t="s">
        <v>12</v>
      </c>
      <c r="C18" s="116" t="s">
        <v>13</v>
      </c>
      <c r="D18" s="116" t="s">
        <v>14</v>
      </c>
      <c r="E18" s="116" t="s">
        <v>15</v>
      </c>
      <c r="F18" s="132">
        <v>240</v>
      </c>
      <c r="G18" s="116" t="s">
        <v>16</v>
      </c>
      <c r="H18" s="116"/>
    </row>
    <row r="19" spans="1:8" s="125" customFormat="1" ht="54.75" customHeight="1">
      <c r="A19" s="103" t="s">
        <v>28</v>
      </c>
      <c r="B19" s="116" t="s">
        <v>18</v>
      </c>
      <c r="C19" s="116" t="s">
        <v>13</v>
      </c>
      <c r="D19" s="116" t="s">
        <v>14</v>
      </c>
      <c r="E19" s="116" t="s">
        <v>29</v>
      </c>
      <c r="F19" s="116">
        <v>815</v>
      </c>
      <c r="G19" s="116" t="s">
        <v>16</v>
      </c>
      <c r="H19" s="116"/>
    </row>
    <row r="20" spans="1:8" s="125" customFormat="1" ht="54.75" customHeight="1">
      <c r="A20" s="103" t="s">
        <v>30</v>
      </c>
      <c r="B20" s="116" t="s">
        <v>12</v>
      </c>
      <c r="C20" s="116" t="s">
        <v>13</v>
      </c>
      <c r="D20" s="133" t="s">
        <v>14</v>
      </c>
      <c r="E20" s="116" t="s">
        <v>15</v>
      </c>
      <c r="F20" s="116">
        <v>1700</v>
      </c>
      <c r="G20" s="116" t="s">
        <v>16</v>
      </c>
      <c r="H20" s="116"/>
    </row>
    <row r="21" spans="1:8" s="125" customFormat="1" ht="54.75" customHeight="1">
      <c r="A21" s="103"/>
      <c r="B21" s="116" t="s">
        <v>31</v>
      </c>
      <c r="C21" s="116" t="s">
        <v>13</v>
      </c>
      <c r="D21" s="133"/>
      <c r="E21" s="116" t="s">
        <v>15</v>
      </c>
      <c r="F21" s="116">
        <v>125</v>
      </c>
      <c r="G21" s="116" t="s">
        <v>16</v>
      </c>
      <c r="H21" s="116"/>
    </row>
    <row r="22" spans="1:8" s="125" customFormat="1" ht="54.75" customHeight="1">
      <c r="A22" s="103" t="s">
        <v>32</v>
      </c>
      <c r="B22" s="116" t="s">
        <v>12</v>
      </c>
      <c r="C22" s="116" t="s">
        <v>13</v>
      </c>
      <c r="D22" s="116" t="s">
        <v>14</v>
      </c>
      <c r="E22" s="116" t="s">
        <v>15</v>
      </c>
      <c r="F22" s="116">
        <v>300</v>
      </c>
      <c r="G22" s="116" t="s">
        <v>16</v>
      </c>
      <c r="H22" s="116"/>
    </row>
    <row r="23" spans="1:8" s="125" customFormat="1" ht="54.75" customHeight="1">
      <c r="A23" s="103" t="s">
        <v>33</v>
      </c>
      <c r="B23" s="133" t="s">
        <v>18</v>
      </c>
      <c r="C23" s="133" t="s">
        <v>13</v>
      </c>
      <c r="D23" s="133" t="s">
        <v>14</v>
      </c>
      <c r="E23" s="133" t="s">
        <v>15</v>
      </c>
      <c r="F23" s="116">
        <v>345</v>
      </c>
      <c r="G23" s="116" t="s">
        <v>34</v>
      </c>
      <c r="H23" s="116"/>
    </row>
    <row r="24" spans="1:8" s="125" customFormat="1" ht="54.75" customHeight="1">
      <c r="A24" s="103"/>
      <c r="B24" s="133"/>
      <c r="C24" s="133"/>
      <c r="D24" s="133"/>
      <c r="E24" s="133"/>
      <c r="F24" s="116">
        <v>3670.19</v>
      </c>
      <c r="G24" s="116" t="s">
        <v>16</v>
      </c>
      <c r="H24" s="116"/>
    </row>
    <row r="25" spans="1:8" ht="30" customHeight="1">
      <c r="A25" s="131" t="s">
        <v>35</v>
      </c>
      <c r="B25" s="137"/>
      <c r="C25" s="137"/>
      <c r="D25" s="137"/>
      <c r="E25" s="137"/>
      <c r="F25" s="137">
        <f>SUM(F5:F24)</f>
        <v>10736</v>
      </c>
      <c r="G25" s="137"/>
      <c r="H25" s="137"/>
    </row>
  </sheetData>
  <sheetProtection/>
  <autoFilter ref="A4:H25"/>
  <mergeCells count="19">
    <mergeCell ref="A2:H2"/>
    <mergeCell ref="G3:H3"/>
    <mergeCell ref="A6:A7"/>
    <mergeCell ref="A12:A14"/>
    <mergeCell ref="A16:A17"/>
    <mergeCell ref="A20:A21"/>
    <mergeCell ref="A23:A24"/>
    <mergeCell ref="B13:B14"/>
    <mergeCell ref="B23:B24"/>
    <mergeCell ref="C12:C14"/>
    <mergeCell ref="C23:C24"/>
    <mergeCell ref="D6:D7"/>
    <mergeCell ref="D12:D14"/>
    <mergeCell ref="D16:D17"/>
    <mergeCell ref="D20:D21"/>
    <mergeCell ref="D23:D24"/>
    <mergeCell ref="E16:E17"/>
    <mergeCell ref="E23:E24"/>
    <mergeCell ref="G12:G13"/>
  </mergeCells>
  <printOptions/>
  <pageMargins left="0.5902777777777778" right="0.19652777777777777" top="0.39305555555555555" bottom="0.7868055555555555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05"/>
  <sheetViews>
    <sheetView tabSelected="1" view="pageBreakPreview" zoomScale="85" zoomScaleSheetLayoutView="85" workbookViewId="0" topLeftCell="A1">
      <pane ySplit="4" topLeftCell="A24" activePane="bottomLeft" state="frozen"/>
      <selection pane="bottomLeft" activeCell="F8" sqref="F8"/>
    </sheetView>
  </sheetViews>
  <sheetFormatPr defaultColWidth="9.00390625" defaultRowHeight="36.75" customHeight="1"/>
  <cols>
    <col min="1" max="1" width="5.625" style="62" customWidth="1"/>
    <col min="2" max="2" width="25.25390625" style="62" customWidth="1"/>
    <col min="3" max="3" width="10.625" style="62" customWidth="1"/>
    <col min="4" max="4" width="16.125" style="69" customWidth="1"/>
    <col min="5" max="5" width="11.75390625" style="69" customWidth="1"/>
    <col min="6" max="6" width="16.125" style="69" customWidth="1"/>
    <col min="7" max="7" width="13.00390625" style="69" customWidth="1"/>
    <col min="8" max="8" width="13.875" style="70" customWidth="1"/>
    <col min="9" max="9" width="15.00390625" style="70" customWidth="1"/>
    <col min="10" max="10" width="7.75390625" style="62" customWidth="1"/>
    <col min="11" max="201" width="9.00390625" style="62" customWidth="1"/>
    <col min="202" max="202" width="9.00390625" style="71" customWidth="1"/>
    <col min="203" max="227" width="9.00390625" style="62" customWidth="1"/>
    <col min="228" max="228" width="11.50390625" style="62" bestFit="1" customWidth="1"/>
    <col min="229" max="16384" width="9.00390625" style="62" customWidth="1"/>
  </cols>
  <sheetData>
    <row r="1" spans="1:2" s="61" customFormat="1" ht="22.5" customHeight="1">
      <c r="A1" s="63" t="s">
        <v>36</v>
      </c>
      <c r="B1" s="63"/>
    </row>
    <row r="2" spans="1:10" s="62" customFormat="1" ht="45" customHeight="1">
      <c r="A2" s="72" t="s">
        <v>37</v>
      </c>
      <c r="B2" s="72"/>
      <c r="C2" s="72"/>
      <c r="D2" s="72"/>
      <c r="E2" s="72"/>
      <c r="F2" s="72"/>
      <c r="G2" s="72"/>
      <c r="H2" s="72"/>
      <c r="I2" s="72"/>
      <c r="J2" s="72"/>
    </row>
    <row r="3" spans="1:9" s="62" customFormat="1" ht="36.75" customHeight="1">
      <c r="A3" s="73"/>
      <c r="B3" s="73"/>
      <c r="C3" s="73"/>
      <c r="D3" s="74"/>
      <c r="E3" s="74"/>
      <c r="F3" s="74"/>
      <c r="G3" s="74"/>
      <c r="H3" s="75"/>
      <c r="I3" s="75" t="s">
        <v>2</v>
      </c>
    </row>
    <row r="4" spans="1:10" s="62" customFormat="1" ht="36.75" customHeight="1">
      <c r="A4" s="76" t="s">
        <v>38</v>
      </c>
      <c r="B4" s="76" t="s">
        <v>39</v>
      </c>
      <c r="C4" s="76" t="s">
        <v>40</v>
      </c>
      <c r="D4" s="77" t="s">
        <v>41</v>
      </c>
      <c r="E4" s="77" t="s">
        <v>42</v>
      </c>
      <c r="F4" s="77" t="s">
        <v>43</v>
      </c>
      <c r="G4" s="77" t="s">
        <v>44</v>
      </c>
      <c r="H4" s="78" t="s">
        <v>45</v>
      </c>
      <c r="I4" s="78" t="s">
        <v>46</v>
      </c>
      <c r="J4" s="111" t="s">
        <v>10</v>
      </c>
    </row>
    <row r="5" spans="1:228" s="63" customFormat="1" ht="36.75" customHeight="1">
      <c r="A5" s="79"/>
      <c r="B5" s="79" t="s">
        <v>47</v>
      </c>
      <c r="C5" s="79"/>
      <c r="D5" s="80">
        <f>D6+D104</f>
        <v>6632</v>
      </c>
      <c r="E5" s="80">
        <f>E6+E104</f>
        <v>0</v>
      </c>
      <c r="F5" s="80">
        <f>F6+F31+F104</f>
        <v>10736</v>
      </c>
      <c r="G5" s="80"/>
      <c r="H5" s="81"/>
      <c r="I5" s="81"/>
      <c r="J5" s="110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A5" s="62"/>
      <c r="EB5" s="62"/>
      <c r="EC5" s="62"/>
      <c r="ED5" s="62"/>
      <c r="EE5" s="62"/>
      <c r="EF5" s="62"/>
      <c r="EG5" s="62"/>
      <c r="EH5" s="62"/>
      <c r="EI5" s="62"/>
      <c r="EJ5" s="62"/>
      <c r="EK5" s="62"/>
      <c r="EL5" s="62"/>
      <c r="EM5" s="62"/>
      <c r="EN5" s="62"/>
      <c r="EO5" s="62"/>
      <c r="EP5" s="62"/>
      <c r="EQ5" s="62"/>
      <c r="ER5" s="62"/>
      <c r="ES5" s="62"/>
      <c r="ET5" s="62"/>
      <c r="EU5" s="62"/>
      <c r="EV5" s="62"/>
      <c r="EW5" s="62"/>
      <c r="EX5" s="62"/>
      <c r="EY5" s="62"/>
      <c r="EZ5" s="62"/>
      <c r="FA5" s="62"/>
      <c r="FB5" s="62"/>
      <c r="FC5" s="62"/>
      <c r="FD5" s="62"/>
      <c r="FE5" s="62"/>
      <c r="FF5" s="62"/>
      <c r="FG5" s="62"/>
      <c r="FH5" s="62"/>
      <c r="FI5" s="62"/>
      <c r="FJ5" s="62"/>
      <c r="FK5" s="62"/>
      <c r="FL5" s="62"/>
      <c r="FM5" s="62"/>
      <c r="FN5" s="62"/>
      <c r="FO5" s="62"/>
      <c r="FP5" s="62"/>
      <c r="FQ5" s="62"/>
      <c r="FR5" s="62"/>
      <c r="FS5" s="62"/>
      <c r="FT5" s="62"/>
      <c r="FU5" s="62"/>
      <c r="FV5" s="62"/>
      <c r="FW5" s="62"/>
      <c r="FX5" s="62"/>
      <c r="FY5" s="62"/>
      <c r="FZ5" s="62"/>
      <c r="GA5" s="62"/>
      <c r="GB5" s="62"/>
      <c r="GC5" s="62"/>
      <c r="GD5" s="62"/>
      <c r="GE5" s="62"/>
      <c r="GF5" s="62"/>
      <c r="GG5" s="62"/>
      <c r="GH5" s="62"/>
      <c r="GI5" s="62"/>
      <c r="GJ5" s="62"/>
      <c r="GK5" s="62"/>
      <c r="GL5" s="62"/>
      <c r="GM5" s="62"/>
      <c r="GN5" s="62"/>
      <c r="GO5" s="62"/>
      <c r="GP5" s="62"/>
      <c r="GQ5" s="62"/>
      <c r="GR5" s="62"/>
      <c r="GS5" s="62"/>
      <c r="GT5" s="71"/>
      <c r="GU5" s="62"/>
      <c r="GV5" s="62"/>
      <c r="GW5" s="62"/>
      <c r="GX5" s="62"/>
      <c r="GY5" s="62"/>
      <c r="GZ5" s="62"/>
      <c r="HA5" s="62"/>
      <c r="HB5" s="62"/>
      <c r="HC5" s="62"/>
      <c r="HD5" s="62"/>
      <c r="HE5" s="62"/>
      <c r="HF5" s="62"/>
      <c r="HG5" s="62"/>
      <c r="HH5" s="62"/>
      <c r="HI5" s="62"/>
      <c r="HJ5" s="62"/>
      <c r="HK5" s="62"/>
      <c r="HL5" s="62"/>
      <c r="HM5" s="62"/>
      <c r="HN5" s="62"/>
      <c r="HO5" s="62"/>
      <c r="HT5" s="63">
        <f>SUM(A5:HS5)</f>
        <v>17368</v>
      </c>
    </row>
    <row r="6" spans="1:207" s="64" customFormat="1" ht="46.5" customHeight="1">
      <c r="A6" s="82"/>
      <c r="B6" s="83" t="s">
        <v>48</v>
      </c>
      <c r="C6" s="83"/>
      <c r="D6" s="84">
        <f>D8+D14+D19+D23+D26+D28+D30</f>
        <v>6507</v>
      </c>
      <c r="E6" s="84">
        <f>E8+E14+E19+E23+E26+E28+E30</f>
        <v>0</v>
      </c>
      <c r="F6" s="84">
        <f>F8+F10+F12+F14+F19+F23+F26+F28+F30</f>
        <v>4176</v>
      </c>
      <c r="G6" s="77" t="s">
        <v>49</v>
      </c>
      <c r="H6" s="85"/>
      <c r="I6" s="77"/>
      <c r="J6" s="112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  <c r="BG6" s="113"/>
      <c r="BH6" s="113"/>
      <c r="BI6" s="113"/>
      <c r="BJ6" s="113"/>
      <c r="BK6" s="113"/>
      <c r="BL6" s="113"/>
      <c r="BM6" s="113"/>
      <c r="BN6" s="113"/>
      <c r="BO6" s="113"/>
      <c r="BP6" s="113"/>
      <c r="BQ6" s="113"/>
      <c r="BR6" s="113"/>
      <c r="BS6" s="113"/>
      <c r="BT6" s="113"/>
      <c r="BU6" s="113"/>
      <c r="BV6" s="113"/>
      <c r="BW6" s="113"/>
      <c r="BX6" s="113"/>
      <c r="BY6" s="113"/>
      <c r="BZ6" s="113"/>
      <c r="CA6" s="113"/>
      <c r="CB6" s="113"/>
      <c r="CC6" s="113"/>
      <c r="CD6" s="113"/>
      <c r="CE6" s="113"/>
      <c r="CF6" s="113"/>
      <c r="CG6" s="113"/>
      <c r="CH6" s="113"/>
      <c r="CI6" s="113"/>
      <c r="CJ6" s="113"/>
      <c r="CK6" s="113"/>
      <c r="CL6" s="113"/>
      <c r="CM6" s="113"/>
      <c r="CN6" s="113"/>
      <c r="CO6" s="113"/>
      <c r="CP6" s="113"/>
      <c r="CQ6" s="113"/>
      <c r="CR6" s="113"/>
      <c r="CS6" s="113"/>
      <c r="CT6" s="113"/>
      <c r="CU6" s="113"/>
      <c r="CV6" s="113"/>
      <c r="CW6" s="113"/>
      <c r="CX6" s="113"/>
      <c r="CY6" s="113"/>
      <c r="CZ6" s="113"/>
      <c r="DA6" s="113"/>
      <c r="DB6" s="113"/>
      <c r="DC6" s="113"/>
      <c r="DD6" s="113"/>
      <c r="DE6" s="113"/>
      <c r="DF6" s="113"/>
      <c r="DG6" s="113"/>
      <c r="DH6" s="113"/>
      <c r="DI6" s="113"/>
      <c r="DJ6" s="113"/>
      <c r="DK6" s="113"/>
      <c r="DL6" s="113"/>
      <c r="DM6" s="113"/>
      <c r="DN6" s="113"/>
      <c r="DO6" s="113"/>
      <c r="DP6" s="113"/>
      <c r="DQ6" s="113"/>
      <c r="DR6" s="113"/>
      <c r="DS6" s="113"/>
      <c r="DT6" s="113"/>
      <c r="DU6" s="113"/>
      <c r="DV6" s="113"/>
      <c r="DW6" s="113"/>
      <c r="DX6" s="113"/>
      <c r="DY6" s="113"/>
      <c r="DZ6" s="113"/>
      <c r="EA6" s="113"/>
      <c r="EB6" s="113"/>
      <c r="EC6" s="113"/>
      <c r="ED6" s="113"/>
      <c r="EE6" s="113"/>
      <c r="EF6" s="113"/>
      <c r="EG6" s="113"/>
      <c r="EH6" s="113"/>
      <c r="EI6" s="113"/>
      <c r="EJ6" s="113"/>
      <c r="EK6" s="113"/>
      <c r="EL6" s="113"/>
      <c r="EM6" s="113"/>
      <c r="EN6" s="113"/>
      <c r="EO6" s="113"/>
      <c r="EP6" s="113"/>
      <c r="EQ6" s="113"/>
      <c r="ER6" s="113"/>
      <c r="ES6" s="113"/>
      <c r="ET6" s="113"/>
      <c r="EU6" s="113"/>
      <c r="EV6" s="113"/>
      <c r="EW6" s="113"/>
      <c r="EX6" s="113"/>
      <c r="EY6" s="113"/>
      <c r="EZ6" s="113"/>
      <c r="FA6" s="113"/>
      <c r="FB6" s="113"/>
      <c r="FC6" s="113"/>
      <c r="FD6" s="113"/>
      <c r="FE6" s="113"/>
      <c r="FF6" s="113"/>
      <c r="FG6" s="113"/>
      <c r="FH6" s="113"/>
      <c r="FI6" s="113"/>
      <c r="FJ6" s="113"/>
      <c r="FK6" s="113"/>
      <c r="FL6" s="113"/>
      <c r="FM6" s="113"/>
      <c r="FN6" s="113"/>
      <c r="FO6" s="113"/>
      <c r="FP6" s="113"/>
      <c r="FQ6" s="113"/>
      <c r="FR6" s="113"/>
      <c r="FS6" s="113"/>
      <c r="FT6" s="113"/>
      <c r="FU6" s="113"/>
      <c r="FV6" s="113"/>
      <c r="FW6" s="113"/>
      <c r="FX6" s="113"/>
      <c r="FY6" s="113"/>
      <c r="FZ6" s="113"/>
      <c r="GA6" s="113"/>
      <c r="GB6" s="113"/>
      <c r="GC6" s="113"/>
      <c r="GD6" s="113"/>
      <c r="GE6" s="113"/>
      <c r="GF6" s="113"/>
      <c r="GG6" s="113"/>
      <c r="GH6" s="113"/>
      <c r="GI6" s="113"/>
      <c r="GJ6" s="113"/>
      <c r="GK6" s="113"/>
      <c r="GL6" s="113"/>
      <c r="GM6" s="113"/>
      <c r="GN6" s="113"/>
      <c r="GO6" s="113"/>
      <c r="GP6" s="113"/>
      <c r="GQ6" s="113"/>
      <c r="GR6" s="113"/>
      <c r="GS6" s="113"/>
      <c r="GU6" s="113"/>
      <c r="GV6" s="113"/>
      <c r="GW6" s="113"/>
      <c r="GX6" s="113"/>
      <c r="GY6" s="113"/>
    </row>
    <row r="7" spans="1:10" s="65" customFormat="1" ht="42" customHeight="1">
      <c r="A7" s="76">
        <v>1</v>
      </c>
      <c r="B7" s="60" t="s">
        <v>50</v>
      </c>
      <c r="C7" s="60" t="s">
        <v>27</v>
      </c>
      <c r="D7" s="86">
        <v>300</v>
      </c>
      <c r="E7" s="86">
        <v>0</v>
      </c>
      <c r="F7" s="87">
        <v>240</v>
      </c>
      <c r="G7" s="87"/>
      <c r="H7" s="88" t="s">
        <v>51</v>
      </c>
      <c r="I7" s="86"/>
      <c r="J7" s="111"/>
    </row>
    <row r="8" spans="1:10" s="63" customFormat="1" ht="33" customHeight="1">
      <c r="A8" s="82"/>
      <c r="B8" s="83" t="s">
        <v>52</v>
      </c>
      <c r="C8" s="83"/>
      <c r="D8" s="84">
        <f>SUM(D7:D7)</f>
        <v>300</v>
      </c>
      <c r="E8" s="84">
        <f>SUM(E7:E7)</f>
        <v>0</v>
      </c>
      <c r="F8" s="84">
        <f>SUM(F7:F7)</f>
        <v>240</v>
      </c>
      <c r="G8" s="84"/>
      <c r="H8" s="84"/>
      <c r="I8" s="84"/>
      <c r="J8" s="83"/>
    </row>
    <row r="9" spans="1:10" s="65" customFormat="1" ht="39.75" customHeight="1">
      <c r="A9" s="76">
        <v>2</v>
      </c>
      <c r="B9" s="60" t="s">
        <v>53</v>
      </c>
      <c r="C9" s="60" t="s">
        <v>26</v>
      </c>
      <c r="D9" s="89">
        <v>20</v>
      </c>
      <c r="E9" s="86">
        <v>0</v>
      </c>
      <c r="F9" s="89">
        <v>20</v>
      </c>
      <c r="G9" s="87"/>
      <c r="H9" s="88" t="s">
        <v>51</v>
      </c>
      <c r="I9" s="86"/>
      <c r="J9" s="111"/>
    </row>
    <row r="10" spans="1:10" s="63" customFormat="1" ht="42" customHeight="1">
      <c r="A10" s="82"/>
      <c r="B10" s="83" t="s">
        <v>54</v>
      </c>
      <c r="C10" s="83"/>
      <c r="D10" s="84">
        <f>SUM(D9:D9)</f>
        <v>20</v>
      </c>
      <c r="E10" s="84">
        <f>SUM(E9:E9)</f>
        <v>0</v>
      </c>
      <c r="F10" s="84">
        <f>SUM(F9:F9)</f>
        <v>20</v>
      </c>
      <c r="G10" s="84"/>
      <c r="H10" s="84"/>
      <c r="I10" s="84"/>
      <c r="J10" s="83"/>
    </row>
    <row r="11" spans="1:10" s="65" customFormat="1" ht="39.75" customHeight="1">
      <c r="A11" s="76">
        <v>3</v>
      </c>
      <c r="B11" s="60" t="s">
        <v>55</v>
      </c>
      <c r="C11" s="60" t="s">
        <v>23</v>
      </c>
      <c r="D11" s="89">
        <v>2014</v>
      </c>
      <c r="E11" s="86">
        <v>0</v>
      </c>
      <c r="F11" s="89">
        <v>976.9</v>
      </c>
      <c r="G11" s="87"/>
      <c r="H11" s="88" t="s">
        <v>51</v>
      </c>
      <c r="I11" s="86"/>
      <c r="J11" s="111"/>
    </row>
    <row r="12" spans="1:10" s="63" customFormat="1" ht="42" customHeight="1">
      <c r="A12" s="82"/>
      <c r="B12" s="83" t="s">
        <v>56</v>
      </c>
      <c r="C12" s="83"/>
      <c r="D12" s="84">
        <f>SUM(D11:D11)</f>
        <v>2014</v>
      </c>
      <c r="E12" s="84">
        <f>SUM(E11:E11)</f>
        <v>0</v>
      </c>
      <c r="F12" s="84">
        <f>SUM(F11:F11)</f>
        <v>976.9</v>
      </c>
      <c r="G12" s="84"/>
      <c r="H12" s="84"/>
      <c r="I12" s="84"/>
      <c r="J12" s="83"/>
    </row>
    <row r="13" spans="1:10" s="63" customFormat="1" ht="48" customHeight="1">
      <c r="A13" s="90">
        <v>4</v>
      </c>
      <c r="B13" s="60" t="s">
        <v>57</v>
      </c>
      <c r="C13" s="60" t="s">
        <v>22</v>
      </c>
      <c r="D13" s="91">
        <v>200</v>
      </c>
      <c r="E13" s="92"/>
      <c r="F13" s="93">
        <v>40</v>
      </c>
      <c r="G13" s="92"/>
      <c r="H13" s="93" t="s">
        <v>58</v>
      </c>
      <c r="I13" s="114"/>
      <c r="J13" s="90"/>
    </row>
    <row r="14" spans="1:10" s="63" customFormat="1" ht="48" customHeight="1">
      <c r="A14" s="82"/>
      <c r="B14" s="83" t="s">
        <v>59</v>
      </c>
      <c r="C14" s="83"/>
      <c r="D14" s="84">
        <f>SUM(D13:D13)</f>
        <v>200</v>
      </c>
      <c r="E14" s="84">
        <f>SUM(E13:E13)</f>
        <v>0</v>
      </c>
      <c r="F14" s="84">
        <f>SUM(F13:F13)</f>
        <v>40</v>
      </c>
      <c r="G14" s="84"/>
      <c r="H14" s="84"/>
      <c r="I14" s="84"/>
      <c r="J14" s="83"/>
    </row>
    <row r="15" spans="1:10" s="63" customFormat="1" ht="48" customHeight="1">
      <c r="A15" s="90">
        <v>5</v>
      </c>
      <c r="B15" s="60" t="s">
        <v>60</v>
      </c>
      <c r="C15" s="60" t="s">
        <v>19</v>
      </c>
      <c r="D15" s="91">
        <v>160</v>
      </c>
      <c r="E15" s="91"/>
      <c r="F15" s="93">
        <v>16</v>
      </c>
      <c r="G15" s="91"/>
      <c r="H15" s="91" t="s">
        <v>61</v>
      </c>
      <c r="I15" s="91"/>
      <c r="J15" s="90"/>
    </row>
    <row r="16" spans="1:10" s="63" customFormat="1" ht="48" customHeight="1">
      <c r="A16" s="90">
        <f aca="true" t="shared" si="0" ref="A16:A18">A15+1</f>
        <v>6</v>
      </c>
      <c r="B16" s="60" t="s">
        <v>62</v>
      </c>
      <c r="C16" s="60" t="s">
        <v>19</v>
      </c>
      <c r="D16" s="91">
        <v>50</v>
      </c>
      <c r="E16" s="91"/>
      <c r="F16" s="93">
        <v>5</v>
      </c>
      <c r="G16" s="91"/>
      <c r="H16" s="91" t="s">
        <v>61</v>
      </c>
      <c r="I16" s="91"/>
      <c r="J16" s="90"/>
    </row>
    <row r="17" spans="1:10" s="63" customFormat="1" ht="48" customHeight="1">
      <c r="A17" s="90">
        <f t="shared" si="0"/>
        <v>7</v>
      </c>
      <c r="B17" s="94" t="s">
        <v>63</v>
      </c>
      <c r="C17" s="94" t="s">
        <v>19</v>
      </c>
      <c r="D17" s="92">
        <v>50</v>
      </c>
      <c r="E17" s="92"/>
      <c r="F17" s="93">
        <v>5</v>
      </c>
      <c r="G17" s="92"/>
      <c r="H17" s="91" t="s">
        <v>64</v>
      </c>
      <c r="I17" s="91"/>
      <c r="J17" s="90"/>
    </row>
    <row r="18" spans="1:10" s="63" customFormat="1" ht="48" customHeight="1">
      <c r="A18" s="90">
        <f t="shared" si="0"/>
        <v>8</v>
      </c>
      <c r="B18" s="94" t="s">
        <v>65</v>
      </c>
      <c r="C18" s="94" t="s">
        <v>19</v>
      </c>
      <c r="D18" s="92">
        <v>300</v>
      </c>
      <c r="E18" s="92"/>
      <c r="F18" s="93">
        <v>41.1</v>
      </c>
      <c r="G18" s="92"/>
      <c r="H18" s="91" t="s">
        <v>64</v>
      </c>
      <c r="I18" s="91"/>
      <c r="J18" s="90"/>
    </row>
    <row r="19" spans="1:10" s="63" customFormat="1" ht="48" customHeight="1">
      <c r="A19" s="82"/>
      <c r="B19" s="83" t="s">
        <v>66</v>
      </c>
      <c r="C19" s="83"/>
      <c r="D19" s="84">
        <f>SUM(D15:D18)</f>
        <v>560</v>
      </c>
      <c r="E19" s="84">
        <f>SUM(E15:E18)</f>
        <v>0</v>
      </c>
      <c r="F19" s="84">
        <f>SUM(F15:F18)</f>
        <v>67.1</v>
      </c>
      <c r="G19" s="84"/>
      <c r="H19" s="84"/>
      <c r="I19" s="84"/>
      <c r="J19" s="83"/>
    </row>
    <row r="20" spans="1:10" s="63" customFormat="1" ht="48" customHeight="1">
      <c r="A20" s="95">
        <v>9</v>
      </c>
      <c r="B20" s="94" t="s">
        <v>67</v>
      </c>
      <c r="C20" s="89" t="s">
        <v>17</v>
      </c>
      <c r="D20" s="91">
        <v>850</v>
      </c>
      <c r="E20" s="95"/>
      <c r="F20" s="89">
        <v>425</v>
      </c>
      <c r="G20" s="84"/>
      <c r="H20" s="93" t="s">
        <v>58</v>
      </c>
      <c r="I20" s="84"/>
      <c r="J20" s="83"/>
    </row>
    <row r="21" spans="1:10" s="63" customFormat="1" ht="48" customHeight="1">
      <c r="A21" s="95">
        <v>10</v>
      </c>
      <c r="B21" s="94" t="s">
        <v>68</v>
      </c>
      <c r="C21" s="89" t="s">
        <v>17</v>
      </c>
      <c r="D21" s="60">
        <v>500</v>
      </c>
      <c r="E21" s="95"/>
      <c r="F21" s="89">
        <v>340</v>
      </c>
      <c r="G21" s="84"/>
      <c r="H21" s="93" t="s">
        <v>58</v>
      </c>
      <c r="I21" s="84"/>
      <c r="J21" s="83"/>
    </row>
    <row r="22" spans="1:10" s="63" customFormat="1" ht="48" customHeight="1">
      <c r="A22" s="90">
        <v>11</v>
      </c>
      <c r="B22" s="94" t="s">
        <v>69</v>
      </c>
      <c r="C22" s="60" t="s">
        <v>17</v>
      </c>
      <c r="D22" s="91">
        <v>40</v>
      </c>
      <c r="E22" s="91"/>
      <c r="F22" s="89">
        <v>10</v>
      </c>
      <c r="G22" s="91"/>
      <c r="H22" s="91" t="s">
        <v>58</v>
      </c>
      <c r="I22" s="84"/>
      <c r="J22" s="90"/>
    </row>
    <row r="23" spans="1:10" s="63" customFormat="1" ht="48" customHeight="1">
      <c r="A23" s="82"/>
      <c r="B23" s="83" t="s">
        <v>70</v>
      </c>
      <c r="C23" s="83"/>
      <c r="D23" s="84">
        <f>SUM(D20:D22)</f>
        <v>1390</v>
      </c>
      <c r="E23" s="84">
        <f>SUM(E22:E22)</f>
        <v>0</v>
      </c>
      <c r="F23" s="84">
        <f>SUM(F20:F22)</f>
        <v>775</v>
      </c>
      <c r="G23" s="84"/>
      <c r="H23" s="84"/>
      <c r="I23" s="84"/>
      <c r="J23" s="83"/>
    </row>
    <row r="24" spans="1:10" s="63" customFormat="1" ht="48" customHeight="1">
      <c r="A24" s="90">
        <v>12</v>
      </c>
      <c r="B24" s="60" t="s">
        <v>71</v>
      </c>
      <c r="C24" s="60" t="s">
        <v>11</v>
      </c>
      <c r="D24" s="89">
        <f>SUM(E24:J24)</f>
        <v>33</v>
      </c>
      <c r="E24" s="84"/>
      <c r="F24" s="89">
        <v>33</v>
      </c>
      <c r="G24" s="80"/>
      <c r="H24" s="93" t="s">
        <v>72</v>
      </c>
      <c r="I24" s="80"/>
      <c r="J24" s="79"/>
    </row>
    <row r="25" spans="1:10" s="63" customFormat="1" ht="48" customHeight="1">
      <c r="A25" s="90">
        <f>A24+1</f>
        <v>13</v>
      </c>
      <c r="B25" s="60" t="s">
        <v>73</v>
      </c>
      <c r="C25" s="60" t="s">
        <v>11</v>
      </c>
      <c r="D25" s="89">
        <f>SUM(E25:J25)</f>
        <v>24</v>
      </c>
      <c r="E25" s="84"/>
      <c r="F25" s="89">
        <v>24</v>
      </c>
      <c r="G25" s="80"/>
      <c r="H25" s="93" t="s">
        <v>72</v>
      </c>
      <c r="I25" s="80"/>
      <c r="J25" s="79"/>
    </row>
    <row r="26" spans="1:228" s="63" customFormat="1" ht="48" customHeight="1">
      <c r="A26" s="82"/>
      <c r="B26" s="83" t="s">
        <v>74</v>
      </c>
      <c r="C26" s="83"/>
      <c r="D26" s="84">
        <f>SUM(D24:D25)</f>
        <v>57</v>
      </c>
      <c r="E26" s="84"/>
      <c r="F26" s="84">
        <f>SUM(F24:F25)</f>
        <v>57</v>
      </c>
      <c r="G26" s="80"/>
      <c r="H26" s="80"/>
      <c r="I26" s="80"/>
      <c r="J26" s="79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2"/>
      <c r="EF26" s="62"/>
      <c r="EG26" s="62"/>
      <c r="EH26" s="62"/>
      <c r="EI26" s="62"/>
      <c r="EJ26" s="62"/>
      <c r="EK26" s="62"/>
      <c r="EL26" s="62"/>
      <c r="EM26" s="62"/>
      <c r="EN26" s="62"/>
      <c r="EO26" s="62"/>
      <c r="EP26" s="62"/>
      <c r="EQ26" s="62"/>
      <c r="ER26" s="62"/>
      <c r="ES26" s="62"/>
      <c r="ET26" s="62"/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2"/>
      <c r="FK26" s="62"/>
      <c r="FL26" s="62"/>
      <c r="FM26" s="62"/>
      <c r="FN26" s="62"/>
      <c r="FO26" s="62"/>
      <c r="FP26" s="62"/>
      <c r="FQ26" s="62"/>
      <c r="FR26" s="62"/>
      <c r="FS26" s="62"/>
      <c r="FT26" s="62"/>
      <c r="FU26" s="62"/>
      <c r="FV26" s="62"/>
      <c r="FW26" s="62"/>
      <c r="FX26" s="62"/>
      <c r="FY26" s="62"/>
      <c r="FZ26" s="62"/>
      <c r="GA26" s="62"/>
      <c r="GB26" s="62"/>
      <c r="GC26" s="62"/>
      <c r="GD26" s="62"/>
      <c r="GE26" s="62"/>
      <c r="GF26" s="62"/>
      <c r="GG26" s="62"/>
      <c r="GH26" s="62"/>
      <c r="GI26" s="62"/>
      <c r="GJ26" s="62"/>
      <c r="GK26" s="62"/>
      <c r="GL26" s="62"/>
      <c r="GM26" s="62"/>
      <c r="GN26" s="62"/>
      <c r="GO26" s="62"/>
      <c r="GP26" s="62"/>
      <c r="GQ26" s="62"/>
      <c r="GR26" s="62"/>
      <c r="GS26" s="62"/>
      <c r="GT26" s="71"/>
      <c r="GU26" s="62"/>
      <c r="GV26" s="62"/>
      <c r="GW26" s="62"/>
      <c r="GX26" s="62"/>
      <c r="GY26" s="62"/>
      <c r="GZ26" s="62"/>
      <c r="HA26" s="62"/>
      <c r="HB26" s="62"/>
      <c r="HC26" s="62"/>
      <c r="HD26" s="62"/>
      <c r="HE26" s="62"/>
      <c r="HF26" s="62"/>
      <c r="HG26" s="62"/>
      <c r="HH26" s="62"/>
      <c r="HI26" s="62"/>
      <c r="HJ26" s="62"/>
      <c r="HK26" s="62"/>
      <c r="HL26" s="62"/>
      <c r="HM26" s="62"/>
      <c r="HN26" s="62"/>
      <c r="HO26" s="62"/>
      <c r="HP26" s="62"/>
      <c r="HQ26" s="62"/>
      <c r="HR26" s="62"/>
      <c r="HS26" s="62"/>
      <c r="HT26" s="62"/>
    </row>
    <row r="27" spans="1:10" s="63" customFormat="1" ht="48" customHeight="1">
      <c r="A27" s="90">
        <v>14</v>
      </c>
      <c r="B27" s="96" t="s">
        <v>75</v>
      </c>
      <c r="C27" s="96" t="s">
        <v>30</v>
      </c>
      <c r="D27" s="97">
        <v>2000</v>
      </c>
      <c r="E27" s="84"/>
      <c r="F27" s="91">
        <v>1700</v>
      </c>
      <c r="G27" s="80"/>
      <c r="H27" s="80" t="s">
        <v>51</v>
      </c>
      <c r="I27" s="80"/>
      <c r="J27" s="79"/>
    </row>
    <row r="28" spans="1:228" s="63" customFormat="1" ht="48" customHeight="1">
      <c r="A28" s="82"/>
      <c r="B28" s="83" t="s">
        <v>76</v>
      </c>
      <c r="C28" s="83"/>
      <c r="D28" s="84">
        <f>SUM(D27:D27)</f>
        <v>2000</v>
      </c>
      <c r="E28" s="84"/>
      <c r="F28" s="84">
        <f>SUM(F27:F27)</f>
        <v>1700</v>
      </c>
      <c r="G28" s="80"/>
      <c r="H28" s="80"/>
      <c r="I28" s="80"/>
      <c r="J28" s="79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2"/>
      <c r="EF28" s="62"/>
      <c r="EG28" s="62"/>
      <c r="EH28" s="62"/>
      <c r="EI28" s="62"/>
      <c r="EJ28" s="62"/>
      <c r="EK28" s="62"/>
      <c r="EL28" s="62"/>
      <c r="EM28" s="62"/>
      <c r="EN28" s="62"/>
      <c r="EO28" s="62"/>
      <c r="EP28" s="62"/>
      <c r="EQ28" s="62"/>
      <c r="ER28" s="62"/>
      <c r="ES28" s="62"/>
      <c r="ET28" s="62"/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2"/>
      <c r="FK28" s="62"/>
      <c r="FL28" s="62"/>
      <c r="FM28" s="62"/>
      <c r="FN28" s="62"/>
      <c r="FO28" s="62"/>
      <c r="FP28" s="62"/>
      <c r="FQ28" s="62"/>
      <c r="FR28" s="62"/>
      <c r="FS28" s="62"/>
      <c r="FT28" s="62"/>
      <c r="FU28" s="62"/>
      <c r="FV28" s="62"/>
      <c r="FW28" s="62"/>
      <c r="FX28" s="62"/>
      <c r="FY28" s="62"/>
      <c r="FZ28" s="62"/>
      <c r="GA28" s="62"/>
      <c r="GB28" s="62"/>
      <c r="GC28" s="62"/>
      <c r="GD28" s="62"/>
      <c r="GE28" s="62"/>
      <c r="GF28" s="62"/>
      <c r="GG28" s="62"/>
      <c r="GH28" s="62"/>
      <c r="GI28" s="62"/>
      <c r="GJ28" s="62"/>
      <c r="GK28" s="62"/>
      <c r="GL28" s="62"/>
      <c r="GM28" s="62"/>
      <c r="GN28" s="62"/>
      <c r="GO28" s="62"/>
      <c r="GP28" s="62"/>
      <c r="GQ28" s="62"/>
      <c r="GR28" s="62"/>
      <c r="GS28" s="62"/>
      <c r="GT28" s="71"/>
      <c r="GU28" s="62"/>
      <c r="GV28" s="62"/>
      <c r="GW28" s="62"/>
      <c r="GX28" s="62"/>
      <c r="GY28" s="62"/>
      <c r="GZ28" s="62"/>
      <c r="HA28" s="62"/>
      <c r="HB28" s="62"/>
      <c r="HC28" s="62"/>
      <c r="HD28" s="62"/>
      <c r="HE28" s="62"/>
      <c r="HF28" s="62"/>
      <c r="HG28" s="62"/>
      <c r="HH28" s="62"/>
      <c r="HI28" s="62"/>
      <c r="HJ28" s="62"/>
      <c r="HK28" s="62"/>
      <c r="HL28" s="62"/>
      <c r="HM28" s="62"/>
      <c r="HN28" s="62"/>
      <c r="HO28" s="62"/>
      <c r="HP28" s="62"/>
      <c r="HQ28" s="62"/>
      <c r="HR28" s="62"/>
      <c r="HS28" s="62"/>
      <c r="HT28" s="62"/>
    </row>
    <row r="29" spans="1:10" s="63" customFormat="1" ht="48" customHeight="1">
      <c r="A29" s="90">
        <v>15</v>
      </c>
      <c r="B29" s="96" t="s">
        <v>77</v>
      </c>
      <c r="C29" s="96" t="s">
        <v>78</v>
      </c>
      <c r="D29" s="98">
        <v>2000</v>
      </c>
      <c r="E29" s="84"/>
      <c r="F29" s="91">
        <v>300</v>
      </c>
      <c r="G29" s="80"/>
      <c r="H29" s="80" t="s">
        <v>51</v>
      </c>
      <c r="I29" s="80"/>
      <c r="J29" s="79"/>
    </row>
    <row r="30" spans="1:228" s="63" customFormat="1" ht="48" customHeight="1">
      <c r="A30" s="82"/>
      <c r="B30" s="83" t="s">
        <v>79</v>
      </c>
      <c r="C30" s="83"/>
      <c r="D30" s="84">
        <f>SUM(D29:D29)</f>
        <v>2000</v>
      </c>
      <c r="E30" s="84"/>
      <c r="F30" s="84">
        <f>SUM(F29:F29)</f>
        <v>300</v>
      </c>
      <c r="G30" s="80"/>
      <c r="H30" s="80"/>
      <c r="I30" s="80"/>
      <c r="J30" s="79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2"/>
      <c r="EF30" s="62"/>
      <c r="EG30" s="62"/>
      <c r="EH30" s="62"/>
      <c r="EI30" s="62"/>
      <c r="EJ30" s="62"/>
      <c r="EK30" s="62"/>
      <c r="EL30" s="62"/>
      <c r="EM30" s="62"/>
      <c r="EN30" s="62"/>
      <c r="EO30" s="62"/>
      <c r="EP30" s="62"/>
      <c r="EQ30" s="62"/>
      <c r="ER30" s="62"/>
      <c r="ES30" s="62"/>
      <c r="ET30" s="62"/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2"/>
      <c r="FK30" s="62"/>
      <c r="FL30" s="62"/>
      <c r="FM30" s="62"/>
      <c r="FN30" s="62"/>
      <c r="FO30" s="62"/>
      <c r="FP30" s="62"/>
      <c r="FQ30" s="62"/>
      <c r="FR30" s="62"/>
      <c r="FS30" s="62"/>
      <c r="FT30" s="62"/>
      <c r="FU30" s="62"/>
      <c r="FV30" s="62"/>
      <c r="FW30" s="62"/>
      <c r="FX30" s="62"/>
      <c r="FY30" s="62"/>
      <c r="FZ30" s="62"/>
      <c r="GA30" s="62"/>
      <c r="GB30" s="62"/>
      <c r="GC30" s="62"/>
      <c r="GD30" s="62"/>
      <c r="GE30" s="62"/>
      <c r="GF30" s="62"/>
      <c r="GG30" s="62"/>
      <c r="GH30" s="62"/>
      <c r="GI30" s="62"/>
      <c r="GJ30" s="62"/>
      <c r="GK30" s="62"/>
      <c r="GL30" s="62"/>
      <c r="GM30" s="62"/>
      <c r="GN30" s="62"/>
      <c r="GO30" s="62"/>
      <c r="GP30" s="62"/>
      <c r="GQ30" s="62"/>
      <c r="GR30" s="62"/>
      <c r="GS30" s="62"/>
      <c r="GT30" s="71"/>
      <c r="GU30" s="62"/>
      <c r="GV30" s="62"/>
      <c r="GW30" s="62"/>
      <c r="GX30" s="62"/>
      <c r="GY30" s="62"/>
      <c r="GZ30" s="62"/>
      <c r="HA30" s="62"/>
      <c r="HB30" s="62"/>
      <c r="HC30" s="62"/>
      <c r="HD30" s="62"/>
      <c r="HE30" s="62"/>
      <c r="HF30" s="62"/>
      <c r="HG30" s="62"/>
      <c r="HH30" s="62"/>
      <c r="HI30" s="62"/>
      <c r="HJ30" s="62"/>
      <c r="HK30" s="62"/>
      <c r="HL30" s="62"/>
      <c r="HM30" s="62"/>
      <c r="HN30" s="62"/>
      <c r="HO30" s="62"/>
      <c r="HP30" s="62"/>
      <c r="HQ30" s="62"/>
      <c r="HR30" s="62"/>
      <c r="HS30" s="62"/>
      <c r="HT30" s="62"/>
    </row>
    <row r="31" spans="1:207" s="64" customFormat="1" ht="46.5" customHeight="1">
      <c r="A31" s="82"/>
      <c r="B31" s="83" t="s">
        <v>80</v>
      </c>
      <c r="C31" s="83"/>
      <c r="D31" s="84">
        <f>D36+D47+D51+D54+D57+D61+D87+D103</f>
        <v>10795.070000000002</v>
      </c>
      <c r="E31" s="84"/>
      <c r="F31" s="84">
        <f>F36+F47+F51+F54+F57+F61+F87+F103</f>
        <v>6435</v>
      </c>
      <c r="G31" s="77" t="s">
        <v>81</v>
      </c>
      <c r="H31" s="85"/>
      <c r="I31" s="77"/>
      <c r="J31" s="112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  <c r="AM31" s="113"/>
      <c r="AN31" s="113"/>
      <c r="AO31" s="113"/>
      <c r="AP31" s="113"/>
      <c r="AQ31" s="113"/>
      <c r="AR31" s="113"/>
      <c r="AS31" s="113"/>
      <c r="AT31" s="113"/>
      <c r="AU31" s="113"/>
      <c r="AV31" s="113"/>
      <c r="AW31" s="113"/>
      <c r="AX31" s="113"/>
      <c r="AY31" s="113"/>
      <c r="AZ31" s="113"/>
      <c r="BA31" s="113"/>
      <c r="BB31" s="113"/>
      <c r="BC31" s="113"/>
      <c r="BD31" s="113"/>
      <c r="BE31" s="113"/>
      <c r="BF31" s="113"/>
      <c r="BG31" s="113"/>
      <c r="BH31" s="113"/>
      <c r="BI31" s="113"/>
      <c r="BJ31" s="113"/>
      <c r="BK31" s="113"/>
      <c r="BL31" s="113"/>
      <c r="BM31" s="113"/>
      <c r="BN31" s="113"/>
      <c r="BO31" s="113"/>
      <c r="BP31" s="113"/>
      <c r="BQ31" s="113"/>
      <c r="BR31" s="113"/>
      <c r="BS31" s="113"/>
      <c r="BT31" s="113"/>
      <c r="BU31" s="113"/>
      <c r="BV31" s="113"/>
      <c r="BW31" s="113"/>
      <c r="BX31" s="113"/>
      <c r="BY31" s="113"/>
      <c r="BZ31" s="113"/>
      <c r="CA31" s="113"/>
      <c r="CB31" s="113"/>
      <c r="CC31" s="113"/>
      <c r="CD31" s="113"/>
      <c r="CE31" s="113"/>
      <c r="CF31" s="113"/>
      <c r="CG31" s="113"/>
      <c r="CH31" s="113"/>
      <c r="CI31" s="113"/>
      <c r="CJ31" s="113"/>
      <c r="CK31" s="113"/>
      <c r="CL31" s="113"/>
      <c r="CM31" s="113"/>
      <c r="CN31" s="113"/>
      <c r="CO31" s="113"/>
      <c r="CP31" s="113"/>
      <c r="CQ31" s="113"/>
      <c r="CR31" s="113"/>
      <c r="CS31" s="113"/>
      <c r="CT31" s="113"/>
      <c r="CU31" s="113"/>
      <c r="CV31" s="113"/>
      <c r="CW31" s="113"/>
      <c r="CX31" s="113"/>
      <c r="CY31" s="113"/>
      <c r="CZ31" s="113"/>
      <c r="DA31" s="113"/>
      <c r="DB31" s="113"/>
      <c r="DC31" s="113"/>
      <c r="DD31" s="113"/>
      <c r="DE31" s="113"/>
      <c r="DF31" s="113"/>
      <c r="DG31" s="113"/>
      <c r="DH31" s="113"/>
      <c r="DI31" s="113"/>
      <c r="DJ31" s="113"/>
      <c r="DK31" s="113"/>
      <c r="DL31" s="113"/>
      <c r="DM31" s="113"/>
      <c r="DN31" s="113"/>
      <c r="DO31" s="113"/>
      <c r="DP31" s="113"/>
      <c r="DQ31" s="113"/>
      <c r="DR31" s="113"/>
      <c r="DS31" s="113"/>
      <c r="DT31" s="113"/>
      <c r="DU31" s="113"/>
      <c r="DV31" s="113"/>
      <c r="DW31" s="113"/>
      <c r="DX31" s="113"/>
      <c r="DY31" s="113"/>
      <c r="DZ31" s="113"/>
      <c r="EA31" s="113"/>
      <c r="EB31" s="113"/>
      <c r="EC31" s="113"/>
      <c r="ED31" s="113"/>
      <c r="EE31" s="113"/>
      <c r="EF31" s="113"/>
      <c r="EG31" s="113"/>
      <c r="EH31" s="113"/>
      <c r="EI31" s="113"/>
      <c r="EJ31" s="113"/>
      <c r="EK31" s="113"/>
      <c r="EL31" s="113"/>
      <c r="EM31" s="113"/>
      <c r="EN31" s="113"/>
      <c r="EO31" s="113"/>
      <c r="EP31" s="113"/>
      <c r="EQ31" s="113"/>
      <c r="ER31" s="113"/>
      <c r="ES31" s="113"/>
      <c r="ET31" s="113"/>
      <c r="EU31" s="113"/>
      <c r="EV31" s="113"/>
      <c r="EW31" s="113"/>
      <c r="EX31" s="113"/>
      <c r="EY31" s="113"/>
      <c r="EZ31" s="113"/>
      <c r="FA31" s="113"/>
      <c r="FB31" s="113"/>
      <c r="FC31" s="113"/>
      <c r="FD31" s="113"/>
      <c r="FE31" s="113"/>
      <c r="FF31" s="113"/>
      <c r="FG31" s="113"/>
      <c r="FH31" s="113"/>
      <c r="FI31" s="113"/>
      <c r="FJ31" s="113"/>
      <c r="FK31" s="113"/>
      <c r="FL31" s="113"/>
      <c r="FM31" s="113"/>
      <c r="FN31" s="113"/>
      <c r="FO31" s="113"/>
      <c r="FP31" s="113"/>
      <c r="FQ31" s="113"/>
      <c r="FR31" s="113"/>
      <c r="FS31" s="113"/>
      <c r="FT31" s="113"/>
      <c r="FU31" s="113"/>
      <c r="FV31" s="113"/>
      <c r="FW31" s="113"/>
      <c r="FX31" s="113"/>
      <c r="FY31" s="113"/>
      <c r="FZ31" s="113"/>
      <c r="GA31" s="113"/>
      <c r="GB31" s="113"/>
      <c r="GC31" s="113"/>
      <c r="GD31" s="113"/>
      <c r="GE31" s="113"/>
      <c r="GF31" s="113"/>
      <c r="GG31" s="113"/>
      <c r="GH31" s="113"/>
      <c r="GI31" s="113"/>
      <c r="GJ31" s="113"/>
      <c r="GK31" s="113"/>
      <c r="GL31" s="113"/>
      <c r="GM31" s="113"/>
      <c r="GN31" s="113"/>
      <c r="GO31" s="113"/>
      <c r="GP31" s="113"/>
      <c r="GQ31" s="113"/>
      <c r="GR31" s="113"/>
      <c r="GS31" s="113"/>
      <c r="GU31" s="113"/>
      <c r="GV31" s="113"/>
      <c r="GW31" s="113"/>
      <c r="GX31" s="113"/>
      <c r="GY31" s="113"/>
    </row>
    <row r="32" spans="1:202" s="63" customFormat="1" ht="48" customHeight="1">
      <c r="A32" s="95">
        <v>16</v>
      </c>
      <c r="B32" s="99" t="s">
        <v>82</v>
      </c>
      <c r="C32" s="99" t="s">
        <v>26</v>
      </c>
      <c r="D32" s="100">
        <v>8.899999999999999</v>
      </c>
      <c r="E32" s="101"/>
      <c r="F32" s="101">
        <v>6.6</v>
      </c>
      <c r="G32" s="80"/>
      <c r="H32" s="93" t="s">
        <v>58</v>
      </c>
      <c r="I32" s="80"/>
      <c r="J32" s="79"/>
      <c r="GT32" s="115"/>
    </row>
    <row r="33" spans="1:202" s="63" customFormat="1" ht="48" customHeight="1">
      <c r="A33" s="90">
        <f aca="true" t="shared" si="1" ref="A33:A35">A32+1</f>
        <v>17</v>
      </c>
      <c r="B33" s="99" t="s">
        <v>83</v>
      </c>
      <c r="C33" s="99" t="s">
        <v>26</v>
      </c>
      <c r="D33" s="100">
        <v>35.36</v>
      </c>
      <c r="E33" s="101"/>
      <c r="F33" s="101">
        <v>31.26</v>
      </c>
      <c r="G33" s="80"/>
      <c r="H33" s="93" t="s">
        <v>58</v>
      </c>
      <c r="I33" s="80"/>
      <c r="J33" s="79"/>
      <c r="GT33" s="115"/>
    </row>
    <row r="34" spans="1:202" s="63" customFormat="1" ht="48" customHeight="1">
      <c r="A34" s="90">
        <f t="shared" si="1"/>
        <v>18</v>
      </c>
      <c r="B34" s="99" t="s">
        <v>84</v>
      </c>
      <c r="C34" s="99" t="s">
        <v>26</v>
      </c>
      <c r="D34" s="100">
        <v>64.84</v>
      </c>
      <c r="E34" s="101"/>
      <c r="F34" s="101">
        <v>55.04</v>
      </c>
      <c r="G34" s="80"/>
      <c r="H34" s="93" t="s">
        <v>58</v>
      </c>
      <c r="I34" s="80"/>
      <c r="J34" s="79"/>
      <c r="GT34" s="115"/>
    </row>
    <row r="35" spans="1:202" s="63" customFormat="1" ht="48" customHeight="1">
      <c r="A35" s="90">
        <f t="shared" si="1"/>
        <v>19</v>
      </c>
      <c r="B35" s="99" t="s">
        <v>85</v>
      </c>
      <c r="C35" s="99" t="s">
        <v>26</v>
      </c>
      <c r="D35" s="100">
        <v>31.46</v>
      </c>
      <c r="E35" s="101"/>
      <c r="F35" s="101">
        <v>27.66</v>
      </c>
      <c r="G35" s="80"/>
      <c r="H35" s="93" t="s">
        <v>58</v>
      </c>
      <c r="I35" s="80"/>
      <c r="J35" s="79"/>
      <c r="GT35" s="115"/>
    </row>
    <row r="36" spans="1:202" s="63" customFormat="1" ht="30" customHeight="1">
      <c r="A36" s="102"/>
      <c r="B36" s="102" t="s">
        <v>54</v>
      </c>
      <c r="C36" s="102"/>
      <c r="D36" s="102">
        <f aca="true" t="shared" si="2" ref="D36:F36">SUM(D32:D35)</f>
        <v>140.56</v>
      </c>
      <c r="E36" s="102">
        <f t="shared" si="2"/>
        <v>0</v>
      </c>
      <c r="F36" s="102">
        <f t="shared" si="2"/>
        <v>120.56</v>
      </c>
      <c r="G36" s="102"/>
      <c r="H36" s="102"/>
      <c r="I36" s="102"/>
      <c r="J36" s="102"/>
      <c r="GT36" s="115"/>
    </row>
    <row r="37" spans="1:202" s="63" customFormat="1" ht="48" customHeight="1">
      <c r="A37" s="95">
        <v>20</v>
      </c>
      <c r="B37" s="99" t="s">
        <v>86</v>
      </c>
      <c r="C37" s="99" t="s">
        <v>25</v>
      </c>
      <c r="D37" s="103">
        <v>149</v>
      </c>
      <c r="E37" s="80"/>
      <c r="F37" s="104">
        <v>123</v>
      </c>
      <c r="G37" s="80"/>
      <c r="H37" s="93" t="s">
        <v>58</v>
      </c>
      <c r="I37" s="80"/>
      <c r="J37" s="79"/>
      <c r="GT37" s="115"/>
    </row>
    <row r="38" spans="1:202" s="63" customFormat="1" ht="48" customHeight="1">
      <c r="A38" s="90">
        <f aca="true" t="shared" si="3" ref="A38:A46">A37+1</f>
        <v>21</v>
      </c>
      <c r="B38" s="99" t="s">
        <v>87</v>
      </c>
      <c r="C38" s="99" t="s">
        <v>25</v>
      </c>
      <c r="D38" s="103">
        <v>117</v>
      </c>
      <c r="E38" s="80"/>
      <c r="F38" s="104">
        <v>96</v>
      </c>
      <c r="G38" s="80"/>
      <c r="H38" s="93" t="s">
        <v>58</v>
      </c>
      <c r="I38" s="80"/>
      <c r="J38" s="79"/>
      <c r="GT38" s="115"/>
    </row>
    <row r="39" spans="1:202" s="63" customFormat="1" ht="48" customHeight="1">
      <c r="A39" s="90">
        <f t="shared" si="3"/>
        <v>22</v>
      </c>
      <c r="B39" s="99" t="s">
        <v>88</v>
      </c>
      <c r="C39" s="99" t="s">
        <v>25</v>
      </c>
      <c r="D39" s="103">
        <v>78</v>
      </c>
      <c r="E39" s="80"/>
      <c r="F39" s="105">
        <v>65</v>
      </c>
      <c r="G39" s="80"/>
      <c r="H39" s="93" t="s">
        <v>58</v>
      </c>
      <c r="I39" s="80"/>
      <c r="J39" s="79"/>
      <c r="GT39" s="115"/>
    </row>
    <row r="40" spans="1:202" s="63" customFormat="1" ht="48" customHeight="1">
      <c r="A40" s="90">
        <f t="shared" si="3"/>
        <v>23</v>
      </c>
      <c r="B40" s="99" t="s">
        <v>89</v>
      </c>
      <c r="C40" s="99" t="s">
        <v>25</v>
      </c>
      <c r="D40" s="103">
        <v>170</v>
      </c>
      <c r="E40" s="80"/>
      <c r="F40" s="104">
        <v>142</v>
      </c>
      <c r="G40" s="80"/>
      <c r="H40" s="93" t="s">
        <v>58</v>
      </c>
      <c r="I40" s="80"/>
      <c r="J40" s="79"/>
      <c r="GT40" s="115"/>
    </row>
    <row r="41" spans="1:202" s="63" customFormat="1" ht="48" customHeight="1">
      <c r="A41" s="90">
        <f t="shared" si="3"/>
        <v>24</v>
      </c>
      <c r="B41" s="99" t="s">
        <v>90</v>
      </c>
      <c r="C41" s="99" t="s">
        <v>25</v>
      </c>
      <c r="D41" s="103">
        <v>127</v>
      </c>
      <c r="E41" s="80"/>
      <c r="F41" s="104">
        <v>106</v>
      </c>
      <c r="G41" s="80"/>
      <c r="H41" s="93" t="s">
        <v>58</v>
      </c>
      <c r="I41" s="80"/>
      <c r="J41" s="79"/>
      <c r="GT41" s="115"/>
    </row>
    <row r="42" spans="1:202" s="63" customFormat="1" ht="48" customHeight="1">
      <c r="A42" s="90">
        <f t="shared" si="3"/>
        <v>25</v>
      </c>
      <c r="B42" s="99" t="s">
        <v>91</v>
      </c>
      <c r="C42" s="99" t="s">
        <v>25</v>
      </c>
      <c r="D42" s="103">
        <v>70</v>
      </c>
      <c r="E42" s="80"/>
      <c r="F42" s="104">
        <v>58</v>
      </c>
      <c r="G42" s="80"/>
      <c r="H42" s="93" t="s">
        <v>58</v>
      </c>
      <c r="I42" s="80"/>
      <c r="J42" s="79"/>
      <c r="GT42" s="115"/>
    </row>
    <row r="43" spans="1:202" s="63" customFormat="1" ht="48" customHeight="1">
      <c r="A43" s="90">
        <f t="shared" si="3"/>
        <v>26</v>
      </c>
      <c r="B43" s="99" t="s">
        <v>92</v>
      </c>
      <c r="C43" s="99" t="s">
        <v>25</v>
      </c>
      <c r="D43" s="103">
        <v>103</v>
      </c>
      <c r="E43" s="80"/>
      <c r="F43" s="104">
        <v>86</v>
      </c>
      <c r="G43" s="80"/>
      <c r="H43" s="93" t="s">
        <v>58</v>
      </c>
      <c r="I43" s="80"/>
      <c r="J43" s="79"/>
      <c r="GT43" s="115"/>
    </row>
    <row r="44" spans="1:202" s="63" customFormat="1" ht="48" customHeight="1">
      <c r="A44" s="90">
        <f t="shared" si="3"/>
        <v>27</v>
      </c>
      <c r="B44" s="99" t="s">
        <v>93</v>
      </c>
      <c r="C44" s="99" t="s">
        <v>25</v>
      </c>
      <c r="D44" s="103">
        <v>71</v>
      </c>
      <c r="E44" s="80"/>
      <c r="F44" s="104">
        <v>59</v>
      </c>
      <c r="G44" s="80"/>
      <c r="H44" s="93" t="s">
        <v>58</v>
      </c>
      <c r="I44" s="80"/>
      <c r="J44" s="79"/>
      <c r="GT44" s="115"/>
    </row>
    <row r="45" spans="1:202" s="63" customFormat="1" ht="48" customHeight="1">
      <c r="A45" s="90">
        <f t="shared" si="3"/>
        <v>28</v>
      </c>
      <c r="B45" s="99" t="s">
        <v>94</v>
      </c>
      <c r="C45" s="99" t="s">
        <v>25</v>
      </c>
      <c r="D45" s="103">
        <v>19</v>
      </c>
      <c r="E45" s="80"/>
      <c r="F45" s="89">
        <v>14</v>
      </c>
      <c r="G45" s="80"/>
      <c r="H45" s="93" t="s">
        <v>58</v>
      </c>
      <c r="I45" s="80"/>
      <c r="J45" s="79"/>
      <c r="GT45" s="115"/>
    </row>
    <row r="46" spans="1:202" s="63" customFormat="1" ht="48" customHeight="1">
      <c r="A46" s="90">
        <f t="shared" si="3"/>
        <v>29</v>
      </c>
      <c r="B46" s="99" t="s">
        <v>95</v>
      </c>
      <c r="C46" s="99" t="s">
        <v>25</v>
      </c>
      <c r="D46" s="103">
        <v>24</v>
      </c>
      <c r="E46" s="80"/>
      <c r="F46" s="89">
        <v>19</v>
      </c>
      <c r="G46" s="80"/>
      <c r="H46" s="93" t="s">
        <v>58</v>
      </c>
      <c r="I46" s="80"/>
      <c r="J46" s="79"/>
      <c r="GT46" s="115"/>
    </row>
    <row r="47" spans="1:10" s="66" customFormat="1" ht="28.5" customHeight="1">
      <c r="A47" s="106"/>
      <c r="B47" s="102" t="s">
        <v>96</v>
      </c>
      <c r="C47" s="83"/>
      <c r="D47" s="83">
        <f>SUM(D37:D46)</f>
        <v>928</v>
      </c>
      <c r="E47" s="107"/>
      <c r="F47" s="83">
        <f>SUM(F37:F46)</f>
        <v>768</v>
      </c>
      <c r="G47" s="107"/>
      <c r="H47" s="107"/>
      <c r="I47" s="84"/>
      <c r="J47" s="80"/>
    </row>
    <row r="48" spans="1:202" s="63" customFormat="1" ht="48" customHeight="1">
      <c r="A48" s="95">
        <v>30</v>
      </c>
      <c r="B48" s="60" t="s">
        <v>97</v>
      </c>
      <c r="C48" s="60" t="s">
        <v>23</v>
      </c>
      <c r="D48" s="91">
        <v>187.78</v>
      </c>
      <c r="E48" s="80"/>
      <c r="F48" s="108">
        <v>143.43</v>
      </c>
      <c r="G48" s="80"/>
      <c r="H48" s="93" t="s">
        <v>58</v>
      </c>
      <c r="I48" s="80"/>
      <c r="J48" s="79"/>
      <c r="GT48" s="115"/>
    </row>
    <row r="49" spans="1:202" s="63" customFormat="1" ht="48" customHeight="1">
      <c r="A49" s="90">
        <f aca="true" t="shared" si="4" ref="A49:A53">A48+1</f>
        <v>31</v>
      </c>
      <c r="B49" s="99" t="s">
        <v>98</v>
      </c>
      <c r="C49" s="60" t="s">
        <v>23</v>
      </c>
      <c r="D49" s="91">
        <v>53.5</v>
      </c>
      <c r="E49" s="80"/>
      <c r="F49" s="108">
        <v>44.49</v>
      </c>
      <c r="G49" s="80"/>
      <c r="H49" s="93" t="s">
        <v>58</v>
      </c>
      <c r="I49" s="80"/>
      <c r="J49" s="79"/>
      <c r="GT49" s="115"/>
    </row>
    <row r="50" spans="1:202" s="63" customFormat="1" ht="48" customHeight="1">
      <c r="A50" s="90">
        <f t="shared" si="4"/>
        <v>32</v>
      </c>
      <c r="B50" s="99" t="s">
        <v>99</v>
      </c>
      <c r="C50" s="60" t="s">
        <v>23</v>
      </c>
      <c r="D50" s="91">
        <v>39.239999999999995</v>
      </c>
      <c r="E50" s="80"/>
      <c r="F50" s="108">
        <v>27.95</v>
      </c>
      <c r="G50" s="80"/>
      <c r="H50" s="93" t="s">
        <v>58</v>
      </c>
      <c r="I50" s="80"/>
      <c r="J50" s="79"/>
      <c r="GT50" s="115"/>
    </row>
    <row r="51" spans="1:202" s="63" customFormat="1" ht="48" customHeight="1">
      <c r="A51" s="109"/>
      <c r="B51" s="102" t="s">
        <v>56</v>
      </c>
      <c r="C51" s="79"/>
      <c r="D51" s="84">
        <f>SUM(D48:D50)</f>
        <v>280.52</v>
      </c>
      <c r="E51" s="80"/>
      <c r="F51" s="84">
        <f>SUM(F48:F50)</f>
        <v>215.87</v>
      </c>
      <c r="G51" s="80"/>
      <c r="H51" s="80"/>
      <c r="I51" s="80"/>
      <c r="J51" s="79"/>
      <c r="GT51" s="115"/>
    </row>
    <row r="52" spans="1:202" s="63" customFormat="1" ht="48" customHeight="1">
      <c r="A52" s="109">
        <v>33</v>
      </c>
      <c r="B52" s="60" t="s">
        <v>100</v>
      </c>
      <c r="C52" s="99" t="s">
        <v>21</v>
      </c>
      <c r="D52" s="91">
        <v>165.89</v>
      </c>
      <c r="E52" s="110"/>
      <c r="F52" s="60">
        <v>141.35</v>
      </c>
      <c r="G52" s="80"/>
      <c r="H52" s="93" t="s">
        <v>58</v>
      </c>
      <c r="I52" s="80"/>
      <c r="J52" s="79"/>
      <c r="GT52" s="115"/>
    </row>
    <row r="53" spans="1:202" s="63" customFormat="1" ht="48" customHeight="1">
      <c r="A53" s="90">
        <f t="shared" si="4"/>
        <v>34</v>
      </c>
      <c r="B53" s="60" t="s">
        <v>101</v>
      </c>
      <c r="C53" s="99" t="s">
        <v>21</v>
      </c>
      <c r="D53" s="91">
        <v>158.98000000000002</v>
      </c>
      <c r="E53" s="110"/>
      <c r="F53" s="60">
        <v>135.93</v>
      </c>
      <c r="G53" s="80"/>
      <c r="H53" s="93" t="s">
        <v>58</v>
      </c>
      <c r="I53" s="80"/>
      <c r="J53" s="79"/>
      <c r="GT53" s="115"/>
    </row>
    <row r="54" spans="1:202" s="63" customFormat="1" ht="48" customHeight="1">
      <c r="A54" s="109"/>
      <c r="B54" s="83" t="s">
        <v>102</v>
      </c>
      <c r="C54" s="79"/>
      <c r="D54" s="84">
        <f>SUM(D52:D53)</f>
        <v>324.87</v>
      </c>
      <c r="E54" s="110"/>
      <c r="F54" s="84">
        <f>SUM(F52:F53)</f>
        <v>277.28</v>
      </c>
      <c r="G54" s="80"/>
      <c r="H54" s="80"/>
      <c r="I54" s="80"/>
      <c r="J54" s="79"/>
      <c r="GT54" s="115"/>
    </row>
    <row r="55" spans="1:202" s="63" customFormat="1" ht="48" customHeight="1">
      <c r="A55" s="109">
        <v>35</v>
      </c>
      <c r="B55" s="99" t="s">
        <v>103</v>
      </c>
      <c r="C55" s="99" t="s">
        <v>20</v>
      </c>
      <c r="D55" s="99">
        <v>35</v>
      </c>
      <c r="E55" s="80"/>
      <c r="F55" s="60">
        <v>35</v>
      </c>
      <c r="G55" s="80"/>
      <c r="H55" s="93" t="s">
        <v>58</v>
      </c>
      <c r="I55" s="80"/>
      <c r="J55" s="79"/>
      <c r="GT55" s="115"/>
    </row>
    <row r="56" spans="1:202" s="63" customFormat="1" ht="48" customHeight="1">
      <c r="A56" s="90">
        <f aca="true" t="shared" si="5" ref="A56:A60">A55+1</f>
        <v>36</v>
      </c>
      <c r="B56" s="99" t="s">
        <v>104</v>
      </c>
      <c r="C56" s="99" t="s">
        <v>20</v>
      </c>
      <c r="D56" s="99">
        <v>18</v>
      </c>
      <c r="E56" s="80"/>
      <c r="F56" s="60">
        <v>18</v>
      </c>
      <c r="G56" s="80"/>
      <c r="H56" s="93" t="s">
        <v>58</v>
      </c>
      <c r="I56" s="80"/>
      <c r="J56" s="79"/>
      <c r="GT56" s="115"/>
    </row>
    <row r="57" spans="1:202" s="63" customFormat="1" ht="48" customHeight="1">
      <c r="A57" s="109"/>
      <c r="B57" s="102" t="s">
        <v>105</v>
      </c>
      <c r="C57" s="79"/>
      <c r="D57" s="102">
        <f>SUM(D55:D56)</f>
        <v>53</v>
      </c>
      <c r="E57" s="80"/>
      <c r="F57" s="102">
        <f>SUM(F55:F56)</f>
        <v>53</v>
      </c>
      <c r="G57" s="80"/>
      <c r="H57" s="80"/>
      <c r="I57" s="80"/>
      <c r="J57" s="79"/>
      <c r="GT57" s="115"/>
    </row>
    <row r="58" spans="1:202" s="63" customFormat="1" ht="48" customHeight="1">
      <c r="A58" s="109">
        <v>37</v>
      </c>
      <c r="B58" s="60" t="s">
        <v>106</v>
      </c>
      <c r="C58" s="60" t="s">
        <v>107</v>
      </c>
      <c r="D58" s="91">
        <v>27.3</v>
      </c>
      <c r="E58" s="80"/>
      <c r="F58" s="108">
        <v>21.1</v>
      </c>
      <c r="G58" s="80"/>
      <c r="H58" s="93" t="s">
        <v>58</v>
      </c>
      <c r="I58" s="80"/>
      <c r="J58" s="79"/>
      <c r="GT58" s="115"/>
    </row>
    <row r="59" spans="1:202" s="63" customFormat="1" ht="48" customHeight="1">
      <c r="A59" s="90">
        <f t="shared" si="5"/>
        <v>38</v>
      </c>
      <c r="B59" s="60" t="s">
        <v>108</v>
      </c>
      <c r="C59" s="60" t="s">
        <v>107</v>
      </c>
      <c r="D59" s="91">
        <v>162.04</v>
      </c>
      <c r="E59" s="80"/>
      <c r="F59" s="108">
        <v>148.41</v>
      </c>
      <c r="G59" s="80"/>
      <c r="H59" s="93" t="s">
        <v>58</v>
      </c>
      <c r="I59" s="80"/>
      <c r="J59" s="79"/>
      <c r="GT59" s="115"/>
    </row>
    <row r="60" spans="1:202" s="63" customFormat="1" ht="48" customHeight="1">
      <c r="A60" s="90">
        <f t="shared" si="5"/>
        <v>39</v>
      </c>
      <c r="B60" s="60" t="s">
        <v>109</v>
      </c>
      <c r="C60" s="60" t="s">
        <v>107</v>
      </c>
      <c r="D60" s="91">
        <v>32.07</v>
      </c>
      <c r="E60" s="80"/>
      <c r="F60" s="108">
        <v>0.59</v>
      </c>
      <c r="G60" s="80"/>
      <c r="H60" s="93" t="s">
        <v>58</v>
      </c>
      <c r="I60" s="80"/>
      <c r="J60" s="79"/>
      <c r="GT60" s="115"/>
    </row>
    <row r="61" spans="1:202" s="63" customFormat="1" ht="48" customHeight="1">
      <c r="A61" s="109"/>
      <c r="B61" s="83" t="s">
        <v>70</v>
      </c>
      <c r="C61" s="79"/>
      <c r="D61" s="84">
        <f>SUM(D58:D60)</f>
        <v>221.41</v>
      </c>
      <c r="E61" s="80"/>
      <c r="F61" s="84">
        <f>SUM(F58:F60)</f>
        <v>170.1</v>
      </c>
      <c r="G61" s="80"/>
      <c r="H61" s="80"/>
      <c r="I61" s="80"/>
      <c r="J61" s="79"/>
      <c r="GT61" s="115"/>
    </row>
    <row r="62" spans="1:202" s="63" customFormat="1" ht="48" customHeight="1">
      <c r="A62" s="109">
        <v>40</v>
      </c>
      <c r="B62" s="60" t="s">
        <v>110</v>
      </c>
      <c r="C62" s="60" t="s">
        <v>28</v>
      </c>
      <c r="D62" s="93">
        <v>64.41</v>
      </c>
      <c r="E62" s="80"/>
      <c r="F62" s="101">
        <v>49.34</v>
      </c>
      <c r="G62" s="80"/>
      <c r="H62" s="93" t="s">
        <v>58</v>
      </c>
      <c r="I62" s="80"/>
      <c r="J62" s="79"/>
      <c r="GT62" s="115"/>
    </row>
    <row r="63" spans="1:202" s="63" customFormat="1" ht="48" customHeight="1">
      <c r="A63" s="90">
        <f aca="true" t="shared" si="6" ref="A63:A86">A62+1</f>
        <v>41</v>
      </c>
      <c r="B63" s="60" t="s">
        <v>111</v>
      </c>
      <c r="C63" s="60" t="s">
        <v>28</v>
      </c>
      <c r="D63" s="93">
        <v>78.6</v>
      </c>
      <c r="E63" s="80"/>
      <c r="F63" s="101">
        <v>46.98</v>
      </c>
      <c r="G63" s="80"/>
      <c r="H63" s="93" t="s">
        <v>58</v>
      </c>
      <c r="I63" s="80"/>
      <c r="J63" s="79"/>
      <c r="GT63" s="115"/>
    </row>
    <row r="64" spans="1:202" s="63" customFormat="1" ht="48" customHeight="1">
      <c r="A64" s="90">
        <f t="shared" si="6"/>
        <v>42</v>
      </c>
      <c r="B64" s="60" t="s">
        <v>112</v>
      </c>
      <c r="C64" s="60" t="s">
        <v>28</v>
      </c>
      <c r="D64" s="93">
        <v>51.75</v>
      </c>
      <c r="E64" s="80"/>
      <c r="F64" s="101">
        <v>40.07</v>
      </c>
      <c r="G64" s="80"/>
      <c r="H64" s="93" t="s">
        <v>58</v>
      </c>
      <c r="I64" s="80"/>
      <c r="J64" s="79"/>
      <c r="GT64" s="115"/>
    </row>
    <row r="65" spans="1:202" s="63" customFormat="1" ht="48" customHeight="1">
      <c r="A65" s="90">
        <f t="shared" si="6"/>
        <v>43</v>
      </c>
      <c r="B65" s="60" t="s">
        <v>113</v>
      </c>
      <c r="C65" s="60" t="s">
        <v>28</v>
      </c>
      <c r="D65" s="93">
        <v>45.14</v>
      </c>
      <c r="E65" s="80"/>
      <c r="F65" s="104">
        <v>34.57</v>
      </c>
      <c r="G65" s="80"/>
      <c r="H65" s="93" t="s">
        <v>58</v>
      </c>
      <c r="I65" s="80"/>
      <c r="J65" s="79"/>
      <c r="GT65" s="115"/>
    </row>
    <row r="66" spans="1:202" s="63" customFormat="1" ht="48" customHeight="1">
      <c r="A66" s="90">
        <f t="shared" si="6"/>
        <v>44</v>
      </c>
      <c r="B66" s="60" t="s">
        <v>114</v>
      </c>
      <c r="C66" s="60" t="s">
        <v>28</v>
      </c>
      <c r="D66" s="91">
        <v>29.72</v>
      </c>
      <c r="E66" s="80"/>
      <c r="F66" s="60">
        <v>21.85</v>
      </c>
      <c r="G66" s="80"/>
      <c r="H66" s="93" t="s">
        <v>58</v>
      </c>
      <c r="I66" s="80"/>
      <c r="J66" s="79"/>
      <c r="GT66" s="115"/>
    </row>
    <row r="67" spans="1:202" s="63" customFormat="1" ht="48" customHeight="1">
      <c r="A67" s="90">
        <f t="shared" si="6"/>
        <v>45</v>
      </c>
      <c r="B67" s="60" t="s">
        <v>115</v>
      </c>
      <c r="C67" s="60" t="s">
        <v>28</v>
      </c>
      <c r="D67" s="93">
        <v>60.75</v>
      </c>
      <c r="E67" s="80"/>
      <c r="F67" s="104">
        <v>46.36</v>
      </c>
      <c r="G67" s="80"/>
      <c r="H67" s="93" t="s">
        <v>58</v>
      </c>
      <c r="I67" s="80"/>
      <c r="J67" s="79"/>
      <c r="GT67" s="115"/>
    </row>
    <row r="68" spans="1:202" s="63" customFormat="1" ht="48" customHeight="1">
      <c r="A68" s="90">
        <f t="shared" si="6"/>
        <v>46</v>
      </c>
      <c r="B68" s="60" t="s">
        <v>116</v>
      </c>
      <c r="C68" s="60" t="s">
        <v>28</v>
      </c>
      <c r="D68" s="93">
        <v>74.14</v>
      </c>
      <c r="E68" s="80"/>
      <c r="F68" s="101">
        <v>56.91</v>
      </c>
      <c r="G68" s="80"/>
      <c r="H68" s="93" t="s">
        <v>58</v>
      </c>
      <c r="I68" s="80"/>
      <c r="J68" s="79"/>
      <c r="GT68" s="115"/>
    </row>
    <row r="69" spans="1:202" s="63" customFormat="1" ht="48" customHeight="1">
      <c r="A69" s="90">
        <f t="shared" si="6"/>
        <v>47</v>
      </c>
      <c r="B69" s="60" t="s">
        <v>117</v>
      </c>
      <c r="C69" s="60" t="s">
        <v>28</v>
      </c>
      <c r="D69" s="93">
        <v>42.209999999999994</v>
      </c>
      <c r="E69" s="80"/>
      <c r="F69" s="101">
        <v>36.55</v>
      </c>
      <c r="G69" s="80"/>
      <c r="H69" s="93" t="s">
        <v>58</v>
      </c>
      <c r="I69" s="80"/>
      <c r="J69" s="79"/>
      <c r="GT69" s="115"/>
    </row>
    <row r="70" spans="1:202" s="63" customFormat="1" ht="48" customHeight="1">
      <c r="A70" s="90">
        <f t="shared" si="6"/>
        <v>48</v>
      </c>
      <c r="B70" s="60" t="s">
        <v>118</v>
      </c>
      <c r="C70" s="60" t="s">
        <v>28</v>
      </c>
      <c r="D70" s="93">
        <v>68.42</v>
      </c>
      <c r="E70" s="80"/>
      <c r="F70" s="101">
        <v>59.36</v>
      </c>
      <c r="G70" s="80"/>
      <c r="H70" s="93" t="s">
        <v>58</v>
      </c>
      <c r="I70" s="80"/>
      <c r="J70" s="79"/>
      <c r="GT70" s="115"/>
    </row>
    <row r="71" spans="1:202" s="63" customFormat="1" ht="48" customHeight="1">
      <c r="A71" s="90">
        <f t="shared" si="6"/>
        <v>49</v>
      </c>
      <c r="B71" s="60" t="s">
        <v>119</v>
      </c>
      <c r="C71" s="60" t="s">
        <v>28</v>
      </c>
      <c r="D71" s="93">
        <v>30.2</v>
      </c>
      <c r="E71" s="80"/>
      <c r="F71" s="101">
        <v>23.13</v>
      </c>
      <c r="G71" s="80"/>
      <c r="H71" s="93" t="s">
        <v>58</v>
      </c>
      <c r="I71" s="80"/>
      <c r="J71" s="79"/>
      <c r="GT71" s="115"/>
    </row>
    <row r="72" spans="1:202" s="63" customFormat="1" ht="48" customHeight="1">
      <c r="A72" s="90">
        <f t="shared" si="6"/>
        <v>50</v>
      </c>
      <c r="B72" s="60" t="s">
        <v>120</v>
      </c>
      <c r="C72" s="60" t="s">
        <v>28</v>
      </c>
      <c r="D72" s="93">
        <v>26.04</v>
      </c>
      <c r="E72" s="80"/>
      <c r="F72" s="101">
        <v>19.06</v>
      </c>
      <c r="G72" s="80"/>
      <c r="H72" s="93" t="s">
        <v>58</v>
      </c>
      <c r="I72" s="80"/>
      <c r="J72" s="79"/>
      <c r="GT72" s="115"/>
    </row>
    <row r="73" spans="1:202" s="63" customFormat="1" ht="48" customHeight="1">
      <c r="A73" s="90">
        <f t="shared" si="6"/>
        <v>51</v>
      </c>
      <c r="B73" s="60" t="s">
        <v>121</v>
      </c>
      <c r="C73" s="60" t="s">
        <v>28</v>
      </c>
      <c r="D73" s="93">
        <v>21.4</v>
      </c>
      <c r="E73" s="80"/>
      <c r="F73" s="101">
        <v>15.54</v>
      </c>
      <c r="G73" s="80"/>
      <c r="H73" s="93" t="s">
        <v>58</v>
      </c>
      <c r="I73" s="80"/>
      <c r="J73" s="79"/>
      <c r="GT73" s="115"/>
    </row>
    <row r="74" spans="1:202" s="63" customFormat="1" ht="48" customHeight="1">
      <c r="A74" s="90">
        <f t="shared" si="6"/>
        <v>52</v>
      </c>
      <c r="B74" s="60" t="s">
        <v>122</v>
      </c>
      <c r="C74" s="60" t="s">
        <v>28</v>
      </c>
      <c r="D74" s="93">
        <v>32.2</v>
      </c>
      <c r="E74" s="80"/>
      <c r="F74" s="101">
        <v>22.14</v>
      </c>
      <c r="G74" s="80"/>
      <c r="H74" s="93" t="s">
        <v>58</v>
      </c>
      <c r="I74" s="80"/>
      <c r="J74" s="79"/>
      <c r="GT74" s="115"/>
    </row>
    <row r="75" spans="1:202" s="63" customFormat="1" ht="48" customHeight="1">
      <c r="A75" s="90">
        <f t="shared" si="6"/>
        <v>53</v>
      </c>
      <c r="B75" s="60" t="s">
        <v>123</v>
      </c>
      <c r="C75" s="60" t="s">
        <v>28</v>
      </c>
      <c r="D75" s="93">
        <v>47.22</v>
      </c>
      <c r="E75" s="80"/>
      <c r="F75" s="101">
        <v>33.3</v>
      </c>
      <c r="G75" s="80"/>
      <c r="H75" s="93" t="s">
        <v>58</v>
      </c>
      <c r="I75" s="80"/>
      <c r="J75" s="79"/>
      <c r="GT75" s="115"/>
    </row>
    <row r="76" spans="1:202" s="63" customFormat="1" ht="48" customHeight="1">
      <c r="A76" s="90">
        <f t="shared" si="6"/>
        <v>54</v>
      </c>
      <c r="B76" s="60" t="s">
        <v>124</v>
      </c>
      <c r="C76" s="60" t="s">
        <v>28</v>
      </c>
      <c r="D76" s="93">
        <v>53.36</v>
      </c>
      <c r="E76" s="80"/>
      <c r="F76" s="60">
        <v>41.7</v>
      </c>
      <c r="G76" s="80"/>
      <c r="H76" s="93" t="s">
        <v>58</v>
      </c>
      <c r="I76" s="80"/>
      <c r="J76" s="79"/>
      <c r="GT76" s="115"/>
    </row>
    <row r="77" spans="1:202" s="63" customFormat="1" ht="48" customHeight="1">
      <c r="A77" s="90">
        <f t="shared" si="6"/>
        <v>55</v>
      </c>
      <c r="B77" s="60" t="s">
        <v>125</v>
      </c>
      <c r="C77" s="60" t="s">
        <v>28</v>
      </c>
      <c r="D77" s="93">
        <v>40.129999999999995</v>
      </c>
      <c r="E77" s="80"/>
      <c r="F77" s="101">
        <v>30.24</v>
      </c>
      <c r="G77" s="80"/>
      <c r="H77" s="93" t="s">
        <v>58</v>
      </c>
      <c r="I77" s="80"/>
      <c r="J77" s="79"/>
      <c r="GT77" s="115"/>
    </row>
    <row r="78" spans="1:202" s="63" customFormat="1" ht="48" customHeight="1">
      <c r="A78" s="90">
        <f t="shared" si="6"/>
        <v>56</v>
      </c>
      <c r="B78" s="60" t="s">
        <v>126</v>
      </c>
      <c r="C78" s="60" t="s">
        <v>28</v>
      </c>
      <c r="D78" s="93">
        <v>28.49</v>
      </c>
      <c r="E78" s="80"/>
      <c r="F78" s="101">
        <v>25.47</v>
      </c>
      <c r="G78" s="80"/>
      <c r="H78" s="93" t="s">
        <v>58</v>
      </c>
      <c r="I78" s="80"/>
      <c r="J78" s="79"/>
      <c r="GT78" s="115"/>
    </row>
    <row r="79" spans="1:202" s="63" customFormat="1" ht="48" customHeight="1">
      <c r="A79" s="90">
        <f t="shared" si="6"/>
        <v>57</v>
      </c>
      <c r="B79" s="60" t="s">
        <v>127</v>
      </c>
      <c r="C79" s="60" t="s">
        <v>28</v>
      </c>
      <c r="D79" s="93">
        <v>16.32</v>
      </c>
      <c r="E79" s="80"/>
      <c r="F79" s="101">
        <v>13.47</v>
      </c>
      <c r="G79" s="80"/>
      <c r="H79" s="93" t="s">
        <v>58</v>
      </c>
      <c r="I79" s="80"/>
      <c r="J79" s="79"/>
      <c r="GT79" s="115"/>
    </row>
    <row r="80" spans="1:202" s="63" customFormat="1" ht="48" customHeight="1">
      <c r="A80" s="90">
        <f t="shared" si="6"/>
        <v>58</v>
      </c>
      <c r="B80" s="60" t="s">
        <v>128</v>
      </c>
      <c r="C80" s="60" t="s">
        <v>28</v>
      </c>
      <c r="D80" s="93">
        <v>24.71</v>
      </c>
      <c r="E80" s="80"/>
      <c r="F80" s="101">
        <v>19.93</v>
      </c>
      <c r="G80" s="80"/>
      <c r="H80" s="93" t="s">
        <v>58</v>
      </c>
      <c r="I80" s="80"/>
      <c r="J80" s="79"/>
      <c r="GT80" s="115"/>
    </row>
    <row r="81" spans="1:202" s="63" customFormat="1" ht="48" customHeight="1">
      <c r="A81" s="90">
        <f t="shared" si="6"/>
        <v>59</v>
      </c>
      <c r="B81" s="60" t="s">
        <v>129</v>
      </c>
      <c r="C81" s="60" t="s">
        <v>28</v>
      </c>
      <c r="D81" s="93">
        <v>28.03</v>
      </c>
      <c r="E81" s="80"/>
      <c r="F81" s="101">
        <v>22.36</v>
      </c>
      <c r="G81" s="80"/>
      <c r="H81" s="93" t="s">
        <v>58</v>
      </c>
      <c r="I81" s="80"/>
      <c r="J81" s="79"/>
      <c r="GT81" s="115"/>
    </row>
    <row r="82" spans="1:202" s="63" customFormat="1" ht="48" customHeight="1">
      <c r="A82" s="90">
        <f t="shared" si="6"/>
        <v>60</v>
      </c>
      <c r="B82" s="60" t="s">
        <v>130</v>
      </c>
      <c r="C82" s="60" t="s">
        <v>28</v>
      </c>
      <c r="D82" s="93">
        <v>12.23</v>
      </c>
      <c r="E82" s="80"/>
      <c r="F82" s="101">
        <v>9.34</v>
      </c>
      <c r="G82" s="80"/>
      <c r="H82" s="93" t="s">
        <v>58</v>
      </c>
      <c r="I82" s="80"/>
      <c r="J82" s="79"/>
      <c r="GT82" s="115"/>
    </row>
    <row r="83" spans="1:202" s="63" customFormat="1" ht="48" customHeight="1">
      <c r="A83" s="90">
        <f t="shared" si="6"/>
        <v>61</v>
      </c>
      <c r="B83" s="60" t="s">
        <v>131</v>
      </c>
      <c r="C83" s="60" t="s">
        <v>28</v>
      </c>
      <c r="D83" s="93">
        <v>48.959999999999994</v>
      </c>
      <c r="E83" s="80"/>
      <c r="F83" s="101">
        <v>36.73</v>
      </c>
      <c r="G83" s="80"/>
      <c r="H83" s="93" t="s">
        <v>58</v>
      </c>
      <c r="I83" s="80"/>
      <c r="J83" s="79"/>
      <c r="GT83" s="115"/>
    </row>
    <row r="84" spans="1:202" s="63" customFormat="1" ht="48" customHeight="1">
      <c r="A84" s="90">
        <f t="shared" si="6"/>
        <v>62</v>
      </c>
      <c r="B84" s="60" t="s">
        <v>132</v>
      </c>
      <c r="C84" s="60" t="s">
        <v>28</v>
      </c>
      <c r="D84" s="93">
        <v>49.42</v>
      </c>
      <c r="E84" s="80"/>
      <c r="F84" s="101">
        <v>37.61</v>
      </c>
      <c r="G84" s="80"/>
      <c r="H84" s="93" t="s">
        <v>58</v>
      </c>
      <c r="I84" s="80"/>
      <c r="J84" s="79"/>
      <c r="GT84" s="115"/>
    </row>
    <row r="85" spans="1:202" s="63" customFormat="1" ht="48" customHeight="1">
      <c r="A85" s="90">
        <f t="shared" si="6"/>
        <v>63</v>
      </c>
      <c r="B85" s="60" t="s">
        <v>133</v>
      </c>
      <c r="C85" s="60" t="s">
        <v>28</v>
      </c>
      <c r="D85" s="93">
        <v>45.99</v>
      </c>
      <c r="E85" s="80"/>
      <c r="F85" s="101">
        <v>34.53</v>
      </c>
      <c r="G85" s="80"/>
      <c r="H85" s="93" t="s">
        <v>58</v>
      </c>
      <c r="I85" s="80"/>
      <c r="J85" s="79"/>
      <c r="GT85" s="115"/>
    </row>
    <row r="86" spans="1:202" s="63" customFormat="1" ht="48" customHeight="1">
      <c r="A86" s="90">
        <f t="shared" si="6"/>
        <v>64</v>
      </c>
      <c r="B86" s="60" t="s">
        <v>134</v>
      </c>
      <c r="C86" s="60" t="s">
        <v>28</v>
      </c>
      <c r="D86" s="93">
        <v>50.41</v>
      </c>
      <c r="E86" s="80"/>
      <c r="F86" s="101">
        <v>38.46</v>
      </c>
      <c r="G86" s="80"/>
      <c r="H86" s="93" t="s">
        <v>58</v>
      </c>
      <c r="I86" s="80"/>
      <c r="J86" s="79"/>
      <c r="GT86" s="115"/>
    </row>
    <row r="87" spans="1:202" s="63" customFormat="1" ht="48" customHeight="1">
      <c r="A87" s="109"/>
      <c r="B87" s="83" t="s">
        <v>135</v>
      </c>
      <c r="C87" s="79"/>
      <c r="D87" s="84">
        <f>SUM(D62:D86)</f>
        <v>1070.2500000000002</v>
      </c>
      <c r="E87" s="80"/>
      <c r="F87" s="84">
        <f>SUM(F62:F86)</f>
        <v>815.0000000000001</v>
      </c>
      <c r="G87" s="80"/>
      <c r="H87" s="80"/>
      <c r="I87" s="80"/>
      <c r="J87" s="79"/>
      <c r="GT87" s="115"/>
    </row>
    <row r="88" spans="1:202" s="63" customFormat="1" ht="48" customHeight="1">
      <c r="A88" s="109">
        <v>65</v>
      </c>
      <c r="B88" s="60" t="s">
        <v>136</v>
      </c>
      <c r="C88" s="60" t="s">
        <v>137</v>
      </c>
      <c r="D88" s="116">
        <v>501</v>
      </c>
      <c r="E88" s="80"/>
      <c r="F88" s="117">
        <v>288</v>
      </c>
      <c r="G88" s="80"/>
      <c r="H88" s="93" t="s">
        <v>58</v>
      </c>
      <c r="I88" s="80"/>
      <c r="J88" s="79"/>
      <c r="GT88" s="115"/>
    </row>
    <row r="89" spans="1:202" s="63" customFormat="1" ht="48" customHeight="1">
      <c r="A89" s="90">
        <f aca="true" t="shared" si="7" ref="A89:A102">A88+1</f>
        <v>66</v>
      </c>
      <c r="B89" s="60" t="s">
        <v>138</v>
      </c>
      <c r="C89" s="60" t="s">
        <v>137</v>
      </c>
      <c r="D89" s="60">
        <v>938.6</v>
      </c>
      <c r="E89" s="80"/>
      <c r="F89" s="117">
        <v>285</v>
      </c>
      <c r="G89" s="80"/>
      <c r="H89" s="93" t="s">
        <v>58</v>
      </c>
      <c r="I89" s="80"/>
      <c r="J89" s="79"/>
      <c r="GT89" s="115"/>
    </row>
    <row r="90" spans="1:202" s="63" customFormat="1" ht="48" customHeight="1">
      <c r="A90" s="90">
        <f t="shared" si="7"/>
        <v>67</v>
      </c>
      <c r="B90" s="60" t="s">
        <v>139</v>
      </c>
      <c r="C90" s="60" t="s">
        <v>137</v>
      </c>
      <c r="D90" s="116">
        <v>600</v>
      </c>
      <c r="E90" s="80"/>
      <c r="F90" s="117">
        <v>234</v>
      </c>
      <c r="G90" s="80"/>
      <c r="H90" s="93" t="s">
        <v>58</v>
      </c>
      <c r="I90" s="80"/>
      <c r="J90" s="79"/>
      <c r="GT90" s="115"/>
    </row>
    <row r="91" spans="1:202" s="63" customFormat="1" ht="48" customHeight="1">
      <c r="A91" s="90">
        <f t="shared" si="7"/>
        <v>68</v>
      </c>
      <c r="B91" s="60" t="s">
        <v>140</v>
      </c>
      <c r="C91" s="60" t="s">
        <v>137</v>
      </c>
      <c r="D91" s="60">
        <v>675</v>
      </c>
      <c r="E91" s="80"/>
      <c r="F91" s="117">
        <v>262</v>
      </c>
      <c r="G91" s="80"/>
      <c r="H91" s="93" t="s">
        <v>58</v>
      </c>
      <c r="I91" s="80"/>
      <c r="J91" s="79"/>
      <c r="GT91" s="115"/>
    </row>
    <row r="92" spans="1:202" s="63" customFormat="1" ht="48" customHeight="1">
      <c r="A92" s="90">
        <f t="shared" si="7"/>
        <v>69</v>
      </c>
      <c r="B92" s="60" t="s">
        <v>141</v>
      </c>
      <c r="C92" s="60" t="s">
        <v>137</v>
      </c>
      <c r="D92" s="60">
        <v>525</v>
      </c>
      <c r="E92" s="80"/>
      <c r="F92" s="117">
        <v>430.5</v>
      </c>
      <c r="G92" s="80"/>
      <c r="H92" s="93" t="s">
        <v>58</v>
      </c>
      <c r="I92" s="80"/>
      <c r="J92" s="79"/>
      <c r="GT92" s="115"/>
    </row>
    <row r="93" spans="1:202" s="63" customFormat="1" ht="48" customHeight="1">
      <c r="A93" s="90">
        <f t="shared" si="7"/>
        <v>70</v>
      </c>
      <c r="B93" s="60" t="s">
        <v>142</v>
      </c>
      <c r="C93" s="60" t="s">
        <v>137</v>
      </c>
      <c r="D93" s="60">
        <v>492</v>
      </c>
      <c r="E93" s="80"/>
      <c r="F93" s="117">
        <v>373</v>
      </c>
      <c r="G93" s="80"/>
      <c r="H93" s="93" t="s">
        <v>58</v>
      </c>
      <c r="I93" s="80"/>
      <c r="J93" s="79"/>
      <c r="GT93" s="115"/>
    </row>
    <row r="94" spans="1:202" s="63" customFormat="1" ht="48" customHeight="1">
      <c r="A94" s="90">
        <f t="shared" si="7"/>
        <v>71</v>
      </c>
      <c r="B94" s="60" t="s">
        <v>143</v>
      </c>
      <c r="C94" s="60" t="s">
        <v>137</v>
      </c>
      <c r="D94" s="60">
        <v>402.75</v>
      </c>
      <c r="E94" s="80"/>
      <c r="F94" s="117">
        <v>293</v>
      </c>
      <c r="G94" s="80"/>
      <c r="H94" s="93" t="s">
        <v>58</v>
      </c>
      <c r="I94" s="80"/>
      <c r="J94" s="79"/>
      <c r="GT94" s="115"/>
    </row>
    <row r="95" spans="1:202" s="63" customFormat="1" ht="48" customHeight="1">
      <c r="A95" s="90">
        <f t="shared" si="7"/>
        <v>72</v>
      </c>
      <c r="B95" s="60" t="s">
        <v>144</v>
      </c>
      <c r="C95" s="60" t="s">
        <v>137</v>
      </c>
      <c r="D95" s="60">
        <v>480.41999999999996</v>
      </c>
      <c r="E95" s="80"/>
      <c r="F95" s="117">
        <v>277</v>
      </c>
      <c r="G95" s="80"/>
      <c r="H95" s="93" t="s">
        <v>58</v>
      </c>
      <c r="I95" s="80"/>
      <c r="J95" s="79"/>
      <c r="GT95" s="115"/>
    </row>
    <row r="96" spans="1:202" s="63" customFormat="1" ht="48" customHeight="1">
      <c r="A96" s="90">
        <f t="shared" si="7"/>
        <v>73</v>
      </c>
      <c r="B96" s="60" t="s">
        <v>145</v>
      </c>
      <c r="C96" s="60" t="s">
        <v>137</v>
      </c>
      <c r="D96" s="60">
        <v>537.52</v>
      </c>
      <c r="E96" s="80"/>
      <c r="F96" s="117">
        <v>166</v>
      </c>
      <c r="G96" s="80"/>
      <c r="H96" s="93" t="s">
        <v>58</v>
      </c>
      <c r="I96" s="80"/>
      <c r="J96" s="79"/>
      <c r="GT96" s="115"/>
    </row>
    <row r="97" spans="1:202" s="63" customFormat="1" ht="48" customHeight="1">
      <c r="A97" s="90">
        <f t="shared" si="7"/>
        <v>74</v>
      </c>
      <c r="B97" s="60" t="s">
        <v>146</v>
      </c>
      <c r="C97" s="60" t="s">
        <v>137</v>
      </c>
      <c r="D97" s="60">
        <v>411.26</v>
      </c>
      <c r="E97" s="80"/>
      <c r="F97" s="117">
        <v>92</v>
      </c>
      <c r="G97" s="80"/>
      <c r="H97" s="93" t="s">
        <v>58</v>
      </c>
      <c r="I97" s="80"/>
      <c r="J97" s="79"/>
      <c r="GT97" s="115"/>
    </row>
    <row r="98" spans="1:202" s="63" customFormat="1" ht="48" customHeight="1">
      <c r="A98" s="90">
        <f t="shared" si="7"/>
        <v>75</v>
      </c>
      <c r="B98" s="60" t="s">
        <v>147</v>
      </c>
      <c r="C98" s="60" t="s">
        <v>137</v>
      </c>
      <c r="D98" s="60">
        <v>402.32</v>
      </c>
      <c r="E98" s="80"/>
      <c r="F98" s="118">
        <v>267</v>
      </c>
      <c r="G98" s="80"/>
      <c r="H98" s="93" t="s">
        <v>58</v>
      </c>
      <c r="I98" s="80"/>
      <c r="J98" s="79"/>
      <c r="GT98" s="115"/>
    </row>
    <row r="99" spans="1:202" s="63" customFormat="1" ht="48" customHeight="1">
      <c r="A99" s="90">
        <f t="shared" si="7"/>
        <v>76</v>
      </c>
      <c r="B99" s="60" t="s">
        <v>148</v>
      </c>
      <c r="C99" s="60" t="s">
        <v>137</v>
      </c>
      <c r="D99" s="60">
        <v>480.31</v>
      </c>
      <c r="E99" s="80"/>
      <c r="F99" s="118">
        <v>356</v>
      </c>
      <c r="G99" s="80"/>
      <c r="H99" s="93" t="s">
        <v>58</v>
      </c>
      <c r="I99" s="80"/>
      <c r="J99" s="79"/>
      <c r="GT99" s="115"/>
    </row>
    <row r="100" spans="1:202" s="63" customFormat="1" ht="48" customHeight="1">
      <c r="A100" s="90">
        <f t="shared" si="7"/>
        <v>77</v>
      </c>
      <c r="B100" s="60" t="s">
        <v>149</v>
      </c>
      <c r="C100" s="60" t="s">
        <v>137</v>
      </c>
      <c r="D100" s="60">
        <v>304.5</v>
      </c>
      <c r="E100" s="80"/>
      <c r="F100" s="117">
        <v>249.69</v>
      </c>
      <c r="G100" s="80"/>
      <c r="H100" s="93" t="s">
        <v>58</v>
      </c>
      <c r="I100" s="80"/>
      <c r="J100" s="79"/>
      <c r="GT100" s="115"/>
    </row>
    <row r="101" spans="1:202" s="63" customFormat="1" ht="48" customHeight="1">
      <c r="A101" s="90">
        <f t="shared" si="7"/>
        <v>78</v>
      </c>
      <c r="B101" s="60" t="s">
        <v>150</v>
      </c>
      <c r="C101" s="60" t="s">
        <v>137</v>
      </c>
      <c r="D101" s="60">
        <v>608.78</v>
      </c>
      <c r="E101" s="80"/>
      <c r="F101" s="117">
        <v>97</v>
      </c>
      <c r="G101" s="80"/>
      <c r="H101" s="93" t="s">
        <v>58</v>
      </c>
      <c r="I101" s="80"/>
      <c r="J101" s="79"/>
      <c r="GT101" s="115"/>
    </row>
    <row r="102" spans="1:202" s="63" customFormat="1" ht="48" customHeight="1">
      <c r="A102" s="90">
        <f t="shared" si="7"/>
        <v>79</v>
      </c>
      <c r="B102" s="60" t="s">
        <v>151</v>
      </c>
      <c r="C102" s="60" t="s">
        <v>137</v>
      </c>
      <c r="D102" s="60">
        <v>417</v>
      </c>
      <c r="E102" s="80"/>
      <c r="F102" s="119">
        <v>345</v>
      </c>
      <c r="G102" s="80"/>
      <c r="H102" s="93" t="s">
        <v>58</v>
      </c>
      <c r="I102" s="80"/>
      <c r="J102" s="79"/>
      <c r="GT102" s="115"/>
    </row>
    <row r="103" spans="1:256" s="63" customFormat="1" ht="48" customHeight="1">
      <c r="A103" s="109"/>
      <c r="B103" s="83" t="s">
        <v>33</v>
      </c>
      <c r="C103" s="79"/>
      <c r="D103" s="80">
        <f>SUM(D88:D102)</f>
        <v>7776.460000000001</v>
      </c>
      <c r="E103" s="80"/>
      <c r="F103" s="80">
        <f>SUM(F88:F102)</f>
        <v>4015.19</v>
      </c>
      <c r="G103" s="80"/>
      <c r="H103" s="80"/>
      <c r="I103" s="80"/>
      <c r="J103" s="79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2"/>
      <c r="W103" s="62"/>
      <c r="X103" s="62"/>
      <c r="Y103" s="62"/>
      <c r="Z103" s="62"/>
      <c r="AA103" s="62"/>
      <c r="AB103" s="62"/>
      <c r="AC103" s="62"/>
      <c r="AD103" s="62"/>
      <c r="AE103" s="62"/>
      <c r="AF103" s="62"/>
      <c r="AG103" s="62"/>
      <c r="AH103" s="62"/>
      <c r="AI103" s="62"/>
      <c r="AJ103" s="62"/>
      <c r="AK103" s="62"/>
      <c r="AL103" s="62"/>
      <c r="AM103" s="62"/>
      <c r="AN103" s="62"/>
      <c r="AO103" s="62"/>
      <c r="AP103" s="62"/>
      <c r="AQ103" s="62"/>
      <c r="AR103" s="62"/>
      <c r="AS103" s="62"/>
      <c r="AT103" s="62"/>
      <c r="AU103" s="62"/>
      <c r="AV103" s="62"/>
      <c r="AW103" s="62"/>
      <c r="AX103" s="62"/>
      <c r="AY103" s="62"/>
      <c r="AZ103" s="62"/>
      <c r="BA103" s="62"/>
      <c r="BB103" s="62"/>
      <c r="BC103" s="62"/>
      <c r="BD103" s="62"/>
      <c r="BE103" s="62"/>
      <c r="BF103" s="62"/>
      <c r="BG103" s="62"/>
      <c r="BH103" s="62"/>
      <c r="BI103" s="62"/>
      <c r="BJ103" s="62"/>
      <c r="BK103" s="62"/>
      <c r="BL103" s="62"/>
      <c r="BM103" s="62"/>
      <c r="BN103" s="62"/>
      <c r="BO103" s="62"/>
      <c r="BP103" s="62"/>
      <c r="BQ103" s="62"/>
      <c r="BR103" s="62"/>
      <c r="BS103" s="62"/>
      <c r="BT103" s="62"/>
      <c r="BU103" s="62"/>
      <c r="BV103" s="62"/>
      <c r="BW103" s="62"/>
      <c r="BX103" s="62"/>
      <c r="BY103" s="62"/>
      <c r="BZ103" s="62"/>
      <c r="CA103" s="62"/>
      <c r="CB103" s="62"/>
      <c r="CC103" s="62"/>
      <c r="CD103" s="62"/>
      <c r="CE103" s="62"/>
      <c r="CF103" s="62"/>
      <c r="CG103" s="62"/>
      <c r="CH103" s="62"/>
      <c r="CI103" s="62"/>
      <c r="CJ103" s="62"/>
      <c r="CK103" s="62"/>
      <c r="CL103" s="62"/>
      <c r="CM103" s="62"/>
      <c r="CN103" s="62"/>
      <c r="CO103" s="62"/>
      <c r="CP103" s="62"/>
      <c r="CQ103" s="62"/>
      <c r="CR103" s="62"/>
      <c r="CS103" s="62"/>
      <c r="CT103" s="62"/>
      <c r="CU103" s="62"/>
      <c r="CV103" s="62"/>
      <c r="CW103" s="62"/>
      <c r="CX103" s="62"/>
      <c r="CY103" s="62"/>
      <c r="CZ103" s="62"/>
      <c r="DA103" s="62"/>
      <c r="DB103" s="62"/>
      <c r="DC103" s="62"/>
      <c r="DD103" s="62"/>
      <c r="DE103" s="62"/>
      <c r="DF103" s="62"/>
      <c r="DG103" s="62"/>
      <c r="DH103" s="62"/>
      <c r="DI103" s="62"/>
      <c r="DJ103" s="62"/>
      <c r="DK103" s="62"/>
      <c r="DL103" s="62"/>
      <c r="DM103" s="62"/>
      <c r="DN103" s="62"/>
      <c r="DO103" s="62"/>
      <c r="DP103" s="62"/>
      <c r="DQ103" s="62"/>
      <c r="DR103" s="62"/>
      <c r="DS103" s="62"/>
      <c r="DT103" s="62"/>
      <c r="DU103" s="62"/>
      <c r="DV103" s="62"/>
      <c r="DW103" s="62"/>
      <c r="DX103" s="62"/>
      <c r="DY103" s="62"/>
      <c r="DZ103" s="62"/>
      <c r="EA103" s="62"/>
      <c r="EB103" s="62"/>
      <c r="EC103" s="62"/>
      <c r="ED103" s="62"/>
      <c r="EE103" s="62"/>
      <c r="EF103" s="62"/>
      <c r="EG103" s="62"/>
      <c r="EH103" s="62"/>
      <c r="EI103" s="62"/>
      <c r="EJ103" s="62"/>
      <c r="EK103" s="62"/>
      <c r="EL103" s="62"/>
      <c r="EM103" s="62"/>
      <c r="EN103" s="62"/>
      <c r="EO103" s="62"/>
      <c r="EP103" s="62"/>
      <c r="EQ103" s="62"/>
      <c r="ER103" s="62"/>
      <c r="ES103" s="62"/>
      <c r="ET103" s="62"/>
      <c r="EU103" s="62"/>
      <c r="EV103" s="62"/>
      <c r="EW103" s="62"/>
      <c r="EX103" s="62"/>
      <c r="EY103" s="62"/>
      <c r="EZ103" s="62"/>
      <c r="FA103" s="62"/>
      <c r="FB103" s="62"/>
      <c r="FC103" s="62"/>
      <c r="FD103" s="62"/>
      <c r="FE103" s="62"/>
      <c r="FF103" s="62"/>
      <c r="FG103" s="62"/>
      <c r="FH103" s="62"/>
      <c r="FI103" s="62"/>
      <c r="FJ103" s="62"/>
      <c r="FK103" s="62"/>
      <c r="FL103" s="62"/>
      <c r="FM103" s="62"/>
      <c r="FN103" s="62"/>
      <c r="FO103" s="62"/>
      <c r="FP103" s="62"/>
      <c r="FQ103" s="62"/>
      <c r="FR103" s="62"/>
      <c r="FS103" s="62"/>
      <c r="FT103" s="62"/>
      <c r="FU103" s="62"/>
      <c r="FV103" s="62"/>
      <c r="FW103" s="62"/>
      <c r="FX103" s="62"/>
      <c r="FY103" s="62"/>
      <c r="FZ103" s="62"/>
      <c r="GA103" s="62"/>
      <c r="GB103" s="62"/>
      <c r="GC103" s="62"/>
      <c r="GD103" s="62"/>
      <c r="GE103" s="62"/>
      <c r="GF103" s="62"/>
      <c r="GG103" s="62"/>
      <c r="GH103" s="62"/>
      <c r="GI103" s="62"/>
      <c r="GJ103" s="62"/>
      <c r="GK103" s="62"/>
      <c r="GL103" s="62"/>
      <c r="GM103" s="62"/>
      <c r="GN103" s="62"/>
      <c r="GO103" s="62"/>
      <c r="GP103" s="62"/>
      <c r="GQ103" s="62"/>
      <c r="GR103" s="62"/>
      <c r="GS103" s="62"/>
      <c r="GT103" s="115"/>
      <c r="GU103" s="62"/>
      <c r="GV103" s="62"/>
      <c r="GW103" s="62"/>
      <c r="GX103" s="62"/>
      <c r="GY103" s="62"/>
      <c r="GZ103" s="62"/>
      <c r="HA103" s="62"/>
      <c r="HB103" s="62"/>
      <c r="HC103" s="62"/>
      <c r="HD103" s="62"/>
      <c r="HE103" s="62"/>
      <c r="HF103" s="62"/>
      <c r="HG103" s="62"/>
      <c r="HH103" s="62"/>
      <c r="HI103" s="62"/>
      <c r="HJ103" s="62"/>
      <c r="HK103" s="62"/>
      <c r="HL103" s="62"/>
      <c r="HM103" s="62"/>
      <c r="HN103" s="62"/>
      <c r="HO103" s="62"/>
      <c r="HP103" s="62"/>
      <c r="HQ103" s="62"/>
      <c r="HR103" s="62"/>
      <c r="HS103" s="62"/>
      <c r="HT103" s="62"/>
      <c r="HU103" s="62"/>
      <c r="HV103" s="62"/>
      <c r="HW103" s="62"/>
      <c r="HX103" s="62"/>
      <c r="HY103" s="62"/>
      <c r="HZ103" s="62"/>
      <c r="IA103" s="62"/>
      <c r="IB103" s="62"/>
      <c r="IC103" s="62"/>
      <c r="ID103" s="62"/>
      <c r="IE103" s="62"/>
      <c r="IF103" s="62"/>
      <c r="IG103" s="62"/>
      <c r="IH103" s="62"/>
      <c r="II103" s="62"/>
      <c r="IJ103" s="62"/>
      <c r="IK103" s="62"/>
      <c r="IL103" s="62"/>
      <c r="IM103" s="62"/>
      <c r="IN103" s="62"/>
      <c r="IO103" s="62"/>
      <c r="IP103" s="62"/>
      <c r="IQ103" s="62"/>
      <c r="IR103" s="62"/>
      <c r="IS103" s="62"/>
      <c r="IT103" s="62"/>
      <c r="IU103" s="62"/>
      <c r="IV103" s="62"/>
    </row>
    <row r="104" spans="1:228" s="67" customFormat="1" ht="36.75" customHeight="1">
      <c r="A104" s="112"/>
      <c r="B104" s="107" t="s">
        <v>152</v>
      </c>
      <c r="C104" s="112"/>
      <c r="D104" s="120">
        <v>125</v>
      </c>
      <c r="E104" s="120"/>
      <c r="F104" s="120">
        <v>125</v>
      </c>
      <c r="G104" s="121">
        <v>2130506</v>
      </c>
      <c r="H104" s="78" t="s">
        <v>153</v>
      </c>
      <c r="I104" s="121"/>
      <c r="J104" s="112"/>
      <c r="K104" s="113"/>
      <c r="L104" s="113"/>
      <c r="M104" s="113"/>
      <c r="N104" s="113"/>
      <c r="O104" s="113"/>
      <c r="P104" s="113"/>
      <c r="Q104" s="113"/>
      <c r="R104" s="113"/>
      <c r="S104" s="113"/>
      <c r="T104" s="113"/>
      <c r="U104" s="113"/>
      <c r="V104" s="113"/>
      <c r="W104" s="113"/>
      <c r="X104" s="113"/>
      <c r="Y104" s="113"/>
      <c r="Z104" s="113"/>
      <c r="AA104" s="113"/>
      <c r="AB104" s="113"/>
      <c r="AC104" s="113"/>
      <c r="AD104" s="113"/>
      <c r="AE104" s="113"/>
      <c r="AF104" s="113"/>
      <c r="AG104" s="113"/>
      <c r="AH104" s="113"/>
      <c r="AI104" s="113"/>
      <c r="AJ104" s="113"/>
      <c r="AK104" s="113"/>
      <c r="AL104" s="113"/>
      <c r="AM104" s="113"/>
      <c r="AN104" s="113"/>
      <c r="AO104" s="113"/>
      <c r="AP104" s="113"/>
      <c r="AQ104" s="113"/>
      <c r="AR104" s="113"/>
      <c r="AS104" s="113"/>
      <c r="AT104" s="113"/>
      <c r="AU104" s="113"/>
      <c r="AV104" s="113"/>
      <c r="AW104" s="113"/>
      <c r="AX104" s="113"/>
      <c r="AY104" s="113"/>
      <c r="AZ104" s="113"/>
      <c r="BA104" s="113"/>
      <c r="BB104" s="113"/>
      <c r="BC104" s="113"/>
      <c r="BD104" s="113"/>
      <c r="BE104" s="113"/>
      <c r="BF104" s="113"/>
      <c r="BG104" s="113"/>
      <c r="BH104" s="113"/>
      <c r="BI104" s="113"/>
      <c r="BJ104" s="113"/>
      <c r="BK104" s="113"/>
      <c r="BL104" s="113"/>
      <c r="BM104" s="113"/>
      <c r="BN104" s="113"/>
      <c r="BO104" s="113"/>
      <c r="BP104" s="113"/>
      <c r="BQ104" s="113"/>
      <c r="BR104" s="113"/>
      <c r="BS104" s="113"/>
      <c r="BT104" s="113"/>
      <c r="BU104" s="113"/>
      <c r="BV104" s="113"/>
      <c r="BW104" s="113"/>
      <c r="BX104" s="113"/>
      <c r="BY104" s="113"/>
      <c r="BZ104" s="113"/>
      <c r="CA104" s="113"/>
      <c r="CB104" s="113"/>
      <c r="CC104" s="113"/>
      <c r="CD104" s="113"/>
      <c r="CE104" s="113"/>
      <c r="CF104" s="113"/>
      <c r="CG104" s="113"/>
      <c r="CH104" s="113"/>
      <c r="CI104" s="113"/>
      <c r="CJ104" s="113"/>
      <c r="CK104" s="113"/>
      <c r="CL104" s="113"/>
      <c r="CM104" s="113"/>
      <c r="CN104" s="113"/>
      <c r="CO104" s="113"/>
      <c r="CP104" s="113"/>
      <c r="CQ104" s="113"/>
      <c r="CR104" s="113"/>
      <c r="CS104" s="113"/>
      <c r="CT104" s="113"/>
      <c r="CU104" s="113"/>
      <c r="CV104" s="113"/>
      <c r="CW104" s="113"/>
      <c r="CX104" s="113"/>
      <c r="CY104" s="113"/>
      <c r="CZ104" s="113"/>
      <c r="DA104" s="113"/>
      <c r="DB104" s="113"/>
      <c r="DC104" s="113"/>
      <c r="DD104" s="113"/>
      <c r="DE104" s="113"/>
      <c r="DF104" s="113"/>
      <c r="DG104" s="113"/>
      <c r="DH104" s="113"/>
      <c r="DI104" s="113"/>
      <c r="DJ104" s="113"/>
      <c r="DK104" s="113"/>
      <c r="DL104" s="113"/>
      <c r="DM104" s="113"/>
      <c r="DN104" s="113"/>
      <c r="DO104" s="113"/>
      <c r="DP104" s="113"/>
      <c r="DQ104" s="113"/>
      <c r="DR104" s="113"/>
      <c r="DS104" s="113"/>
      <c r="DT104" s="113"/>
      <c r="DU104" s="113"/>
      <c r="DV104" s="113"/>
      <c r="DW104" s="113"/>
      <c r="DX104" s="113"/>
      <c r="DY104" s="113"/>
      <c r="DZ104" s="113"/>
      <c r="EA104" s="113"/>
      <c r="EB104" s="113"/>
      <c r="EC104" s="113"/>
      <c r="ED104" s="113"/>
      <c r="EE104" s="113"/>
      <c r="EF104" s="113"/>
      <c r="EG104" s="113"/>
      <c r="EH104" s="113"/>
      <c r="EI104" s="113"/>
      <c r="EJ104" s="113"/>
      <c r="EK104" s="113"/>
      <c r="EL104" s="113"/>
      <c r="EM104" s="113"/>
      <c r="EN104" s="113"/>
      <c r="EO104" s="113"/>
      <c r="EP104" s="113"/>
      <c r="EQ104" s="113"/>
      <c r="ER104" s="113"/>
      <c r="ES104" s="113"/>
      <c r="ET104" s="113"/>
      <c r="EU104" s="113"/>
      <c r="EV104" s="113"/>
      <c r="EW104" s="113"/>
      <c r="EX104" s="113"/>
      <c r="EY104" s="113"/>
      <c r="EZ104" s="113"/>
      <c r="FA104" s="113"/>
      <c r="FB104" s="113"/>
      <c r="FC104" s="113"/>
      <c r="FD104" s="113"/>
      <c r="FE104" s="113"/>
      <c r="FF104" s="113"/>
      <c r="FG104" s="113"/>
      <c r="FH104" s="113"/>
      <c r="FI104" s="113"/>
      <c r="FJ104" s="113"/>
      <c r="FK104" s="113"/>
      <c r="FL104" s="113"/>
      <c r="FM104" s="113"/>
      <c r="FN104" s="113"/>
      <c r="FO104" s="113"/>
      <c r="FP104" s="113"/>
      <c r="FQ104" s="113"/>
      <c r="FR104" s="113"/>
      <c r="FS104" s="113"/>
      <c r="FT104" s="113"/>
      <c r="FU104" s="113"/>
      <c r="FV104" s="113"/>
      <c r="FW104" s="113"/>
      <c r="FX104" s="113"/>
      <c r="FY104" s="113"/>
      <c r="FZ104" s="113"/>
      <c r="GA104" s="113"/>
      <c r="GB104" s="113"/>
      <c r="GC104" s="113"/>
      <c r="GD104" s="113"/>
      <c r="GE104" s="113"/>
      <c r="GF104" s="113"/>
      <c r="GG104" s="113"/>
      <c r="GH104" s="113"/>
      <c r="GI104" s="113"/>
      <c r="GJ104" s="113"/>
      <c r="GK104" s="113"/>
      <c r="GL104" s="113"/>
      <c r="GM104" s="113"/>
      <c r="GN104" s="113"/>
      <c r="GO104" s="113"/>
      <c r="GP104" s="113"/>
      <c r="GQ104" s="113"/>
      <c r="GR104" s="113"/>
      <c r="GS104" s="113"/>
      <c r="GT104" s="124"/>
      <c r="GU104" s="113"/>
      <c r="GV104" s="113"/>
      <c r="GW104" s="113"/>
      <c r="GX104" s="113"/>
      <c r="GY104" s="113"/>
      <c r="GZ104" s="113"/>
      <c r="HA104" s="113"/>
      <c r="HB104" s="113"/>
      <c r="HC104" s="113"/>
      <c r="HD104" s="113"/>
      <c r="HE104" s="113"/>
      <c r="HF104" s="113"/>
      <c r="HG104" s="113"/>
      <c r="HH104" s="113"/>
      <c r="HI104" s="113"/>
      <c r="HJ104" s="113"/>
      <c r="HK104" s="113"/>
      <c r="HL104" s="113"/>
      <c r="HM104" s="113"/>
      <c r="HN104" s="113"/>
      <c r="HO104" s="113"/>
      <c r="HP104" s="113"/>
      <c r="HQ104" s="113"/>
      <c r="HR104" s="113"/>
      <c r="HS104" s="113"/>
      <c r="HT104" s="113"/>
    </row>
    <row r="105" spans="1:256" s="68" customFormat="1" ht="48" customHeight="1">
      <c r="A105" s="111">
        <v>80</v>
      </c>
      <c r="B105" s="114" t="s">
        <v>31</v>
      </c>
      <c r="C105" s="104" t="s">
        <v>154</v>
      </c>
      <c r="D105" s="122">
        <v>125</v>
      </c>
      <c r="E105" s="122"/>
      <c r="F105" s="122">
        <v>125</v>
      </c>
      <c r="G105" s="122"/>
      <c r="H105" s="123"/>
      <c r="I105" s="123"/>
      <c r="J105" s="111"/>
      <c r="K105" s="62"/>
      <c r="L105" s="62"/>
      <c r="M105" s="62"/>
      <c r="N105" s="62"/>
      <c r="O105" s="62"/>
      <c r="P105" s="62"/>
      <c r="Q105" s="62"/>
      <c r="R105" s="62"/>
      <c r="S105" s="62"/>
      <c r="T105" s="62"/>
      <c r="U105" s="62"/>
      <c r="V105" s="62"/>
      <c r="W105" s="62"/>
      <c r="X105" s="62"/>
      <c r="Y105" s="62"/>
      <c r="Z105" s="62"/>
      <c r="AA105" s="62"/>
      <c r="AB105" s="62"/>
      <c r="AC105" s="62"/>
      <c r="AD105" s="62"/>
      <c r="AE105" s="62"/>
      <c r="AF105" s="62"/>
      <c r="AG105" s="62"/>
      <c r="AH105" s="62"/>
      <c r="AI105" s="62"/>
      <c r="AJ105" s="62"/>
      <c r="AK105" s="62"/>
      <c r="AL105" s="62"/>
      <c r="AM105" s="62"/>
      <c r="AN105" s="62"/>
      <c r="AO105" s="62"/>
      <c r="AP105" s="62"/>
      <c r="AQ105" s="62"/>
      <c r="AR105" s="62"/>
      <c r="AS105" s="62"/>
      <c r="AT105" s="62"/>
      <c r="AU105" s="62"/>
      <c r="AV105" s="62"/>
      <c r="AW105" s="62"/>
      <c r="AX105" s="62"/>
      <c r="AY105" s="62"/>
      <c r="AZ105" s="62"/>
      <c r="BA105" s="62"/>
      <c r="BB105" s="62"/>
      <c r="BC105" s="62"/>
      <c r="BD105" s="62"/>
      <c r="BE105" s="62"/>
      <c r="BF105" s="62"/>
      <c r="BG105" s="62"/>
      <c r="BH105" s="62"/>
      <c r="BI105" s="62"/>
      <c r="BJ105" s="62"/>
      <c r="BK105" s="62"/>
      <c r="BL105" s="62"/>
      <c r="BM105" s="62"/>
      <c r="BN105" s="62"/>
      <c r="BO105" s="62"/>
      <c r="BP105" s="62"/>
      <c r="BQ105" s="62"/>
      <c r="BR105" s="62"/>
      <c r="BS105" s="62"/>
      <c r="BT105" s="62"/>
      <c r="BU105" s="62"/>
      <c r="BV105" s="62"/>
      <c r="BW105" s="62"/>
      <c r="BX105" s="62"/>
      <c r="BY105" s="62"/>
      <c r="BZ105" s="62"/>
      <c r="CA105" s="62"/>
      <c r="CB105" s="62"/>
      <c r="CC105" s="62"/>
      <c r="CD105" s="62"/>
      <c r="CE105" s="62"/>
      <c r="CF105" s="62"/>
      <c r="CG105" s="62"/>
      <c r="CH105" s="62"/>
      <c r="CI105" s="62"/>
      <c r="CJ105" s="62"/>
      <c r="CK105" s="62"/>
      <c r="CL105" s="62"/>
      <c r="CM105" s="62"/>
      <c r="CN105" s="62"/>
      <c r="CO105" s="62"/>
      <c r="CP105" s="62"/>
      <c r="CQ105" s="62"/>
      <c r="CR105" s="62"/>
      <c r="CS105" s="62"/>
      <c r="CT105" s="62"/>
      <c r="CU105" s="62"/>
      <c r="CV105" s="62"/>
      <c r="CW105" s="62"/>
      <c r="CX105" s="62"/>
      <c r="CY105" s="62"/>
      <c r="CZ105" s="62"/>
      <c r="DA105" s="62"/>
      <c r="DB105" s="62"/>
      <c r="DC105" s="62"/>
      <c r="DD105" s="62"/>
      <c r="DE105" s="62"/>
      <c r="DF105" s="62"/>
      <c r="DG105" s="62"/>
      <c r="DH105" s="62"/>
      <c r="DI105" s="62"/>
      <c r="DJ105" s="62"/>
      <c r="DK105" s="62"/>
      <c r="DL105" s="62"/>
      <c r="DM105" s="62"/>
      <c r="DN105" s="62"/>
      <c r="DO105" s="62"/>
      <c r="DP105" s="62"/>
      <c r="DQ105" s="62"/>
      <c r="DR105" s="62"/>
      <c r="DS105" s="62"/>
      <c r="DT105" s="62"/>
      <c r="DU105" s="62"/>
      <c r="DV105" s="62"/>
      <c r="DW105" s="62"/>
      <c r="DX105" s="62"/>
      <c r="DY105" s="62"/>
      <c r="DZ105" s="62"/>
      <c r="EA105" s="62"/>
      <c r="EB105" s="62"/>
      <c r="EC105" s="62"/>
      <c r="ED105" s="62"/>
      <c r="EE105" s="62"/>
      <c r="EF105" s="62"/>
      <c r="EG105" s="62"/>
      <c r="EH105" s="62"/>
      <c r="EI105" s="62"/>
      <c r="EJ105" s="62"/>
      <c r="EK105" s="62"/>
      <c r="EL105" s="62"/>
      <c r="EM105" s="62"/>
      <c r="EN105" s="62"/>
      <c r="EO105" s="62"/>
      <c r="EP105" s="62"/>
      <c r="EQ105" s="62"/>
      <c r="ER105" s="62"/>
      <c r="ES105" s="62"/>
      <c r="ET105" s="62"/>
      <c r="EU105" s="62"/>
      <c r="EV105" s="62"/>
      <c r="EW105" s="62"/>
      <c r="EX105" s="62"/>
      <c r="EY105" s="62"/>
      <c r="EZ105" s="62"/>
      <c r="FA105" s="62"/>
      <c r="FB105" s="62"/>
      <c r="FC105" s="62"/>
      <c r="FD105" s="62"/>
      <c r="FE105" s="62"/>
      <c r="FF105" s="62"/>
      <c r="FG105" s="62"/>
      <c r="FH105" s="62"/>
      <c r="FI105" s="62"/>
      <c r="FJ105" s="62"/>
      <c r="FK105" s="62"/>
      <c r="FL105" s="62"/>
      <c r="FM105" s="62"/>
      <c r="FN105" s="62"/>
      <c r="FO105" s="62"/>
      <c r="FP105" s="62"/>
      <c r="FQ105" s="62"/>
      <c r="FR105" s="62"/>
      <c r="FS105" s="62"/>
      <c r="FT105" s="62"/>
      <c r="FU105" s="62"/>
      <c r="FV105" s="62"/>
      <c r="FW105" s="62"/>
      <c r="FX105" s="62"/>
      <c r="FY105" s="62"/>
      <c r="FZ105" s="62"/>
      <c r="GA105" s="62"/>
      <c r="GB105" s="62"/>
      <c r="GC105" s="62"/>
      <c r="GD105" s="62"/>
      <c r="GE105" s="62"/>
      <c r="GF105" s="62"/>
      <c r="GG105" s="62"/>
      <c r="GH105" s="62"/>
      <c r="GI105" s="62"/>
      <c r="GJ105" s="62"/>
      <c r="GK105" s="62"/>
      <c r="GL105" s="62"/>
      <c r="GM105" s="62"/>
      <c r="GN105" s="62"/>
      <c r="GO105" s="62"/>
      <c r="GP105" s="62"/>
      <c r="GQ105" s="62"/>
      <c r="GR105" s="62"/>
      <c r="GS105" s="62"/>
      <c r="GT105" s="71"/>
      <c r="GU105" s="62"/>
      <c r="GV105" s="62"/>
      <c r="GW105" s="62"/>
      <c r="GX105" s="62"/>
      <c r="GY105" s="62"/>
      <c r="GZ105" s="62"/>
      <c r="HA105" s="62"/>
      <c r="HB105" s="62"/>
      <c r="HC105" s="62"/>
      <c r="HD105" s="62"/>
      <c r="HE105" s="62"/>
      <c r="HF105" s="62"/>
      <c r="HG105" s="62"/>
      <c r="HH105" s="62"/>
      <c r="HI105" s="62"/>
      <c r="HJ105" s="62"/>
      <c r="HK105" s="62"/>
      <c r="HL105" s="62"/>
      <c r="HM105" s="62"/>
      <c r="HN105" s="62"/>
      <c r="HO105" s="62"/>
      <c r="HP105" s="62"/>
      <c r="HQ105" s="62"/>
      <c r="HR105" s="62"/>
      <c r="HS105" s="62"/>
      <c r="HT105" s="62"/>
      <c r="HU105" s="62"/>
      <c r="HV105" s="62"/>
      <c r="HW105" s="62"/>
      <c r="HX105" s="62"/>
      <c r="HY105" s="62"/>
      <c r="HZ105" s="62"/>
      <c r="IA105" s="62"/>
      <c r="IB105" s="62"/>
      <c r="IC105" s="62"/>
      <c r="ID105" s="62"/>
      <c r="IE105" s="62"/>
      <c r="IF105" s="62"/>
      <c r="IG105" s="62"/>
      <c r="IH105" s="62"/>
      <c r="II105" s="62"/>
      <c r="IJ105" s="62"/>
      <c r="IK105" s="62"/>
      <c r="IL105" s="62"/>
      <c r="IM105" s="62"/>
      <c r="IN105" s="62"/>
      <c r="IO105" s="62"/>
      <c r="IP105" s="62"/>
      <c r="IQ105" s="62"/>
      <c r="IR105" s="62"/>
      <c r="IS105" s="62"/>
      <c r="IT105" s="62"/>
      <c r="IU105" s="62"/>
      <c r="IV105" s="62"/>
    </row>
  </sheetData>
  <sheetProtection/>
  <autoFilter ref="A5:IV105"/>
  <mergeCells count="2">
    <mergeCell ref="A1:B1"/>
    <mergeCell ref="A2:J2"/>
  </mergeCells>
  <printOptions horizontalCentered="1"/>
  <pageMargins left="0.7513888888888889" right="0.7513888888888889" top="0.5902777777777778" bottom="1" header="0.5118055555555555" footer="0.5118055555555555"/>
  <pageSetup fitToHeight="0" horizontalDpi="600" verticalDpi="600" orientation="landscape" paperSize="9" scale="90"/>
  <headerFooter scaleWithDoc="0" alignWithMargins="0">
    <oddFooter>&amp;C第 &amp;P 页，共 &amp;N 页</oddFooter>
  </headerFooter>
  <rowBreaks count="1" manualBreakCount="1">
    <brk id="21" max="255" man="1"/>
  </rowBreaks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14"/>
  <sheetViews>
    <sheetView zoomScaleSheetLayoutView="100" workbookViewId="0" topLeftCell="A1">
      <selection activeCell="B3" sqref="B3:B5"/>
    </sheetView>
  </sheetViews>
  <sheetFormatPr defaultColWidth="9.00390625" defaultRowHeight="14.25"/>
  <cols>
    <col min="1" max="1" width="21.125" style="56" customWidth="1"/>
    <col min="2" max="2" width="41.00390625" style="56" customWidth="1"/>
    <col min="3" max="3" width="35.125" style="56" customWidth="1"/>
    <col min="4" max="4" width="39.375" style="56" customWidth="1"/>
    <col min="5" max="16384" width="9.00390625" style="56" customWidth="1"/>
  </cols>
  <sheetData>
    <row r="1" spans="1:4" s="56" customFormat="1" ht="48" customHeight="1">
      <c r="A1" s="57" t="s">
        <v>155</v>
      </c>
      <c r="B1" s="57"/>
      <c r="C1" s="57"/>
      <c r="D1" s="57"/>
    </row>
    <row r="2" spans="1:4" s="56" customFormat="1" ht="57.75" customHeight="1">
      <c r="A2" s="58" t="s">
        <v>156</v>
      </c>
      <c r="B2" s="58"/>
      <c r="C2" s="58"/>
      <c r="D2" s="58"/>
    </row>
    <row r="3" spans="1:4" s="56" customFormat="1" ht="30" customHeight="1">
      <c r="A3" s="59" t="s">
        <v>38</v>
      </c>
      <c r="B3" s="59" t="s">
        <v>4</v>
      </c>
      <c r="C3" s="59"/>
      <c r="D3" s="59"/>
    </row>
    <row r="4" spans="1:4" s="56" customFormat="1" ht="30" customHeight="1">
      <c r="A4" s="59"/>
      <c r="B4" s="59"/>
      <c r="C4" s="59" t="s">
        <v>157</v>
      </c>
      <c r="D4" s="59"/>
    </row>
    <row r="5" spans="1:4" s="56" customFormat="1" ht="34.5" customHeight="1">
      <c r="A5" s="59"/>
      <c r="B5" s="59"/>
      <c r="C5" s="59" t="s">
        <v>158</v>
      </c>
      <c r="D5" s="59" t="s">
        <v>159</v>
      </c>
    </row>
    <row r="6" spans="1:4" s="56" customFormat="1" ht="30" customHeight="1">
      <c r="A6" s="59" t="s">
        <v>160</v>
      </c>
      <c r="B6" s="59" t="s">
        <v>35</v>
      </c>
      <c r="C6" s="60">
        <v>143</v>
      </c>
      <c r="D6" s="60">
        <v>44744.57</v>
      </c>
    </row>
    <row r="7" spans="1:4" s="56" customFormat="1" ht="30" customHeight="1">
      <c r="A7" s="59">
        <v>1</v>
      </c>
      <c r="B7" s="59" t="s">
        <v>161</v>
      </c>
      <c r="C7" s="59">
        <v>46</v>
      </c>
      <c r="D7" s="59">
        <v>5491.62</v>
      </c>
    </row>
    <row r="8" spans="1:4" s="56" customFormat="1" ht="30" customHeight="1">
      <c r="A8" s="59">
        <v>2</v>
      </c>
      <c r="B8" s="59" t="s">
        <v>162</v>
      </c>
      <c r="C8" s="59">
        <v>90</v>
      </c>
      <c r="D8" s="59">
        <v>35286.03</v>
      </c>
    </row>
    <row r="9" spans="1:4" s="56" customFormat="1" ht="30" customHeight="1">
      <c r="A9" s="59">
        <v>3</v>
      </c>
      <c r="B9" s="59" t="s">
        <v>163</v>
      </c>
      <c r="C9" s="59">
        <v>5</v>
      </c>
      <c r="D9" s="59">
        <v>546.92</v>
      </c>
    </row>
    <row r="10" spans="1:4" s="56" customFormat="1" ht="30" customHeight="1">
      <c r="A10" s="59">
        <v>4</v>
      </c>
      <c r="B10" s="59" t="s">
        <v>164</v>
      </c>
      <c r="C10" s="59">
        <v>1</v>
      </c>
      <c r="D10" s="59">
        <v>3400</v>
      </c>
    </row>
    <row r="11" spans="1:4" s="56" customFormat="1" ht="30" customHeight="1">
      <c r="A11" s="59">
        <v>5</v>
      </c>
      <c r="B11" s="59" t="s">
        <v>165</v>
      </c>
      <c r="C11" s="59">
        <v>0</v>
      </c>
      <c r="D11" s="59">
        <v>0</v>
      </c>
    </row>
    <row r="12" spans="1:4" s="56" customFormat="1" ht="30" customHeight="1">
      <c r="A12" s="59">
        <v>6</v>
      </c>
      <c r="B12" s="59" t="s">
        <v>166</v>
      </c>
      <c r="C12" s="59">
        <v>0</v>
      </c>
      <c r="D12" s="59">
        <v>0</v>
      </c>
    </row>
    <row r="13" spans="1:4" s="56" customFormat="1" ht="30" customHeight="1">
      <c r="A13" s="59">
        <v>7</v>
      </c>
      <c r="B13" s="59" t="s">
        <v>167</v>
      </c>
      <c r="C13" s="59">
        <v>0</v>
      </c>
      <c r="D13" s="59">
        <v>0</v>
      </c>
    </row>
    <row r="14" spans="1:4" s="56" customFormat="1" ht="30" customHeight="1">
      <c r="A14" s="59">
        <v>8</v>
      </c>
      <c r="B14" s="59" t="s">
        <v>168</v>
      </c>
      <c r="C14" s="59">
        <v>1</v>
      </c>
      <c r="D14" s="59">
        <v>20</v>
      </c>
    </row>
  </sheetData>
  <sheetProtection/>
  <mergeCells count="6">
    <mergeCell ref="A1:D1"/>
    <mergeCell ref="A2:D2"/>
    <mergeCell ref="C3:D3"/>
    <mergeCell ref="C4:D4"/>
    <mergeCell ref="A3:A5"/>
    <mergeCell ref="B3:B5"/>
  </mergeCells>
  <printOptions horizontalCentered="1"/>
  <pageMargins left="0.75" right="0.75" top="1" bottom="1" header="0.51" footer="0.51"/>
  <pageSetup horizontalDpi="600" verticalDpi="600" orientation="landscape" paperSize="8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46"/>
  <sheetViews>
    <sheetView zoomScaleSheetLayoutView="100" workbookViewId="0" topLeftCell="A145">
      <selection activeCell="F153" sqref="F153"/>
    </sheetView>
  </sheetViews>
  <sheetFormatPr defaultColWidth="9.00390625" defaultRowHeight="14.25"/>
  <cols>
    <col min="1" max="1" width="8.625" style="1" customWidth="1"/>
    <col min="2" max="2" width="9.00390625" style="1" customWidth="1"/>
    <col min="3" max="3" width="8.125" style="1" customWidth="1"/>
    <col min="4" max="4" width="4.625" style="1" customWidth="1"/>
    <col min="5" max="5" width="8.875" style="1" customWidth="1"/>
    <col min="6" max="6" width="8.625" style="1" customWidth="1"/>
    <col min="7" max="7" width="19.50390625" style="1" customWidth="1"/>
    <col min="8" max="8" width="8.625" style="1" customWidth="1"/>
    <col min="9" max="9" width="8.75390625" style="1" customWidth="1"/>
    <col min="10" max="10" width="8.625" style="1" customWidth="1"/>
    <col min="11" max="11" width="8.125" style="1" customWidth="1"/>
    <col min="12" max="12" width="8.75390625" style="1" customWidth="1"/>
    <col min="13" max="13" width="10.875" style="1" customWidth="1"/>
    <col min="14" max="14" width="14.50390625" style="1" customWidth="1"/>
    <col min="15" max="15" width="8.625" style="1" customWidth="1"/>
    <col min="16" max="16" width="8.75390625" style="1" customWidth="1"/>
    <col min="17" max="17" width="7.25390625" style="1" customWidth="1"/>
    <col min="18" max="18" width="6.75390625" style="1" customWidth="1"/>
    <col min="19" max="19" width="8.75390625" style="12" customWidth="1"/>
    <col min="20" max="20" width="4.625" style="1" customWidth="1"/>
    <col min="21" max="255" width="9.00390625" style="1" customWidth="1"/>
  </cols>
  <sheetData>
    <row r="1" spans="1:20" s="1" customFormat="1" ht="39" customHeight="1">
      <c r="A1" s="13" t="s">
        <v>169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</row>
    <row r="2" spans="1:20" s="2" customFormat="1" ht="34.5" customHeight="1">
      <c r="A2" s="14" t="s">
        <v>170</v>
      </c>
      <c r="B2" s="14" t="s">
        <v>39</v>
      </c>
      <c r="C2" s="14" t="s">
        <v>171</v>
      </c>
      <c r="D2" s="14" t="s">
        <v>172</v>
      </c>
      <c r="E2" s="14" t="s">
        <v>173</v>
      </c>
      <c r="F2" s="14" t="s">
        <v>174</v>
      </c>
      <c r="G2" s="14" t="s">
        <v>175</v>
      </c>
      <c r="H2" s="15" t="s">
        <v>176</v>
      </c>
      <c r="I2" s="15" t="s">
        <v>177</v>
      </c>
      <c r="J2" s="15" t="s">
        <v>178</v>
      </c>
      <c r="K2" s="15" t="s">
        <v>179</v>
      </c>
      <c r="L2" s="15" t="s">
        <v>180</v>
      </c>
      <c r="M2" s="15" t="s">
        <v>181</v>
      </c>
      <c r="N2" s="15" t="s">
        <v>182</v>
      </c>
      <c r="O2" s="15" t="s">
        <v>183</v>
      </c>
      <c r="P2" s="15" t="s">
        <v>184</v>
      </c>
      <c r="Q2" s="15" t="s">
        <v>185</v>
      </c>
      <c r="R2" s="15" t="s">
        <v>186</v>
      </c>
      <c r="S2" s="15" t="s">
        <v>187</v>
      </c>
      <c r="T2" s="15" t="s">
        <v>188</v>
      </c>
    </row>
    <row r="3" spans="1:20" s="3" customFormat="1" ht="60">
      <c r="A3" s="16"/>
      <c r="B3" s="17" t="s">
        <v>189</v>
      </c>
      <c r="C3" s="17" t="s">
        <v>190</v>
      </c>
      <c r="D3" s="17" t="s">
        <v>191</v>
      </c>
      <c r="E3" s="17" t="s">
        <v>192</v>
      </c>
      <c r="F3" s="16" t="s">
        <v>157</v>
      </c>
      <c r="G3" s="17" t="s">
        <v>193</v>
      </c>
      <c r="H3" s="17">
        <v>320</v>
      </c>
      <c r="I3" s="17" t="s">
        <v>194</v>
      </c>
      <c r="J3" s="17" t="s">
        <v>195</v>
      </c>
      <c r="K3" s="17" t="s">
        <v>196</v>
      </c>
      <c r="L3" s="17" t="s">
        <v>23</v>
      </c>
      <c r="M3" s="17" t="s">
        <v>197</v>
      </c>
      <c r="N3" s="17" t="s">
        <v>198</v>
      </c>
      <c r="O3" s="17" t="s">
        <v>199</v>
      </c>
      <c r="P3" s="17" t="s">
        <v>200</v>
      </c>
      <c r="Q3" s="17">
        <v>2022</v>
      </c>
      <c r="R3" s="29"/>
      <c r="S3" s="16" t="s">
        <v>201</v>
      </c>
      <c r="T3" s="17"/>
    </row>
    <row r="4" spans="1:20" s="3" customFormat="1" ht="48">
      <c r="A4" s="16"/>
      <c r="B4" s="17" t="s">
        <v>202</v>
      </c>
      <c r="C4" s="17" t="s">
        <v>190</v>
      </c>
      <c r="D4" s="17" t="s">
        <v>191</v>
      </c>
      <c r="E4" s="17" t="s">
        <v>203</v>
      </c>
      <c r="F4" s="16" t="s">
        <v>157</v>
      </c>
      <c r="G4" s="17" t="s">
        <v>204</v>
      </c>
      <c r="H4" s="17">
        <v>433</v>
      </c>
      <c r="I4" s="17" t="s">
        <v>194</v>
      </c>
      <c r="J4" s="17" t="s">
        <v>195</v>
      </c>
      <c r="K4" s="17" t="s">
        <v>196</v>
      </c>
      <c r="L4" s="17" t="s">
        <v>23</v>
      </c>
      <c r="M4" s="17" t="s">
        <v>205</v>
      </c>
      <c r="N4" s="17" t="s">
        <v>206</v>
      </c>
      <c r="O4" s="17" t="s">
        <v>199</v>
      </c>
      <c r="P4" s="17" t="s">
        <v>200</v>
      </c>
      <c r="Q4" s="17">
        <v>2022</v>
      </c>
      <c r="R4" s="29"/>
      <c r="S4" s="16" t="s">
        <v>201</v>
      </c>
      <c r="T4" s="17"/>
    </row>
    <row r="5" spans="1:20" s="1" customFormat="1" ht="48">
      <c r="A5" s="16"/>
      <c r="B5" s="18" t="s">
        <v>207</v>
      </c>
      <c r="C5" s="17" t="s">
        <v>208</v>
      </c>
      <c r="D5" s="17" t="s">
        <v>191</v>
      </c>
      <c r="E5" s="18" t="s">
        <v>201</v>
      </c>
      <c r="F5" s="16" t="s">
        <v>157</v>
      </c>
      <c r="G5" s="18" t="s">
        <v>209</v>
      </c>
      <c r="H5" s="18">
        <v>80</v>
      </c>
      <c r="I5" s="17" t="s">
        <v>194</v>
      </c>
      <c r="J5" s="17" t="s">
        <v>195</v>
      </c>
      <c r="K5" s="17" t="s">
        <v>196</v>
      </c>
      <c r="L5" s="17" t="s">
        <v>23</v>
      </c>
      <c r="M5" s="17" t="s">
        <v>210</v>
      </c>
      <c r="N5" s="17" t="s">
        <v>211</v>
      </c>
      <c r="O5" s="17" t="s">
        <v>199</v>
      </c>
      <c r="P5" s="17" t="s">
        <v>200</v>
      </c>
      <c r="Q5" s="17">
        <v>2022</v>
      </c>
      <c r="R5" s="16"/>
      <c r="S5" s="16" t="s">
        <v>201</v>
      </c>
      <c r="T5" s="17"/>
    </row>
    <row r="6" spans="1:20" s="4" customFormat="1" ht="48">
      <c r="A6" s="16"/>
      <c r="B6" s="18" t="s">
        <v>212</v>
      </c>
      <c r="C6" s="17" t="s">
        <v>208</v>
      </c>
      <c r="D6" s="17" t="s">
        <v>191</v>
      </c>
      <c r="E6" s="18" t="s">
        <v>213</v>
      </c>
      <c r="F6" s="16" t="s">
        <v>157</v>
      </c>
      <c r="G6" s="18" t="s">
        <v>214</v>
      </c>
      <c r="H6" s="18">
        <v>50</v>
      </c>
      <c r="I6" s="17" t="s">
        <v>194</v>
      </c>
      <c r="J6" s="17" t="s">
        <v>195</v>
      </c>
      <c r="K6" s="17" t="s">
        <v>196</v>
      </c>
      <c r="L6" s="17" t="s">
        <v>23</v>
      </c>
      <c r="M6" s="17" t="s">
        <v>215</v>
      </c>
      <c r="N6" s="17" t="s">
        <v>216</v>
      </c>
      <c r="O6" s="17" t="s">
        <v>199</v>
      </c>
      <c r="P6" s="17" t="s">
        <v>200</v>
      </c>
      <c r="Q6" s="17">
        <v>2022</v>
      </c>
      <c r="R6" s="29"/>
      <c r="S6" s="16" t="s">
        <v>201</v>
      </c>
      <c r="T6" s="29"/>
    </row>
    <row r="7" spans="1:20" s="4" customFormat="1" ht="48">
      <c r="A7" s="16"/>
      <c r="B7" s="18" t="s">
        <v>217</v>
      </c>
      <c r="C7" s="17" t="s">
        <v>208</v>
      </c>
      <c r="D7" s="17" t="s">
        <v>191</v>
      </c>
      <c r="E7" s="18" t="s">
        <v>218</v>
      </c>
      <c r="F7" s="16" t="s">
        <v>157</v>
      </c>
      <c r="G7" s="18" t="s">
        <v>214</v>
      </c>
      <c r="H7" s="18">
        <v>50</v>
      </c>
      <c r="I7" s="17" t="s">
        <v>194</v>
      </c>
      <c r="J7" s="17" t="s">
        <v>195</v>
      </c>
      <c r="K7" s="17" t="s">
        <v>196</v>
      </c>
      <c r="L7" s="17" t="s">
        <v>23</v>
      </c>
      <c r="M7" s="17" t="s">
        <v>219</v>
      </c>
      <c r="N7" s="17" t="s">
        <v>216</v>
      </c>
      <c r="O7" s="17" t="s">
        <v>199</v>
      </c>
      <c r="P7" s="17" t="s">
        <v>200</v>
      </c>
      <c r="Q7" s="17">
        <v>2022</v>
      </c>
      <c r="R7" s="29"/>
      <c r="S7" s="16" t="s">
        <v>201</v>
      </c>
      <c r="T7" s="29"/>
    </row>
    <row r="8" spans="1:20" s="5" customFormat="1" ht="96">
      <c r="A8" s="16"/>
      <c r="B8" s="17" t="s">
        <v>220</v>
      </c>
      <c r="C8" s="17" t="s">
        <v>208</v>
      </c>
      <c r="D8" s="17" t="s">
        <v>221</v>
      </c>
      <c r="E8" s="17" t="s">
        <v>222</v>
      </c>
      <c r="F8" s="17" t="s">
        <v>157</v>
      </c>
      <c r="G8" s="17" t="s">
        <v>223</v>
      </c>
      <c r="H8" s="19">
        <v>27</v>
      </c>
      <c r="I8" s="17" t="s">
        <v>224</v>
      </c>
      <c r="J8" s="17" t="s">
        <v>225</v>
      </c>
      <c r="K8" s="17" t="s">
        <v>196</v>
      </c>
      <c r="L8" s="17" t="s">
        <v>26</v>
      </c>
      <c r="M8" s="17" t="s">
        <v>226</v>
      </c>
      <c r="N8" s="17" t="s">
        <v>227</v>
      </c>
      <c r="O8" s="16" t="s">
        <v>199</v>
      </c>
      <c r="P8" s="29" t="s">
        <v>200</v>
      </c>
      <c r="Q8" s="29" t="s">
        <v>228</v>
      </c>
      <c r="R8" s="29"/>
      <c r="S8" s="17" t="s">
        <v>26</v>
      </c>
      <c r="T8" s="30"/>
    </row>
    <row r="9" spans="1:20" s="5" customFormat="1" ht="96">
      <c r="A9" s="16"/>
      <c r="B9" s="17" t="s">
        <v>229</v>
      </c>
      <c r="C9" s="17" t="s">
        <v>208</v>
      </c>
      <c r="D9" s="17" t="s">
        <v>221</v>
      </c>
      <c r="E9" s="17" t="s">
        <v>222</v>
      </c>
      <c r="F9" s="17" t="s">
        <v>157</v>
      </c>
      <c r="G9" s="17" t="s">
        <v>230</v>
      </c>
      <c r="H9" s="19">
        <v>10</v>
      </c>
      <c r="I9" s="17" t="s">
        <v>224</v>
      </c>
      <c r="J9" s="17" t="s">
        <v>225</v>
      </c>
      <c r="K9" s="17" t="s">
        <v>196</v>
      </c>
      <c r="L9" s="17" t="s">
        <v>26</v>
      </c>
      <c r="M9" s="17" t="s">
        <v>226</v>
      </c>
      <c r="N9" s="17" t="s">
        <v>231</v>
      </c>
      <c r="O9" s="16" t="s">
        <v>199</v>
      </c>
      <c r="P9" s="29" t="s">
        <v>200</v>
      </c>
      <c r="Q9" s="29" t="s">
        <v>228</v>
      </c>
      <c r="R9" s="29"/>
      <c r="S9" s="17" t="s">
        <v>26</v>
      </c>
      <c r="T9" s="30"/>
    </row>
    <row r="10" spans="1:20" s="5" customFormat="1" ht="96">
      <c r="A10" s="16"/>
      <c r="B10" s="17" t="s">
        <v>232</v>
      </c>
      <c r="C10" s="17" t="s">
        <v>208</v>
      </c>
      <c r="D10" s="17" t="s">
        <v>221</v>
      </c>
      <c r="E10" s="17" t="s">
        <v>222</v>
      </c>
      <c r="F10" s="17" t="s">
        <v>157</v>
      </c>
      <c r="G10" s="17" t="s">
        <v>233</v>
      </c>
      <c r="H10" s="19">
        <v>320</v>
      </c>
      <c r="I10" s="17" t="s">
        <v>224</v>
      </c>
      <c r="J10" s="17" t="s">
        <v>225</v>
      </c>
      <c r="K10" s="17" t="s">
        <v>196</v>
      </c>
      <c r="L10" s="17" t="s">
        <v>26</v>
      </c>
      <c r="M10" s="17" t="s">
        <v>234</v>
      </c>
      <c r="N10" s="17" t="s">
        <v>235</v>
      </c>
      <c r="O10" s="16" t="s">
        <v>199</v>
      </c>
      <c r="P10" s="29" t="s">
        <v>200</v>
      </c>
      <c r="Q10" s="29" t="s">
        <v>228</v>
      </c>
      <c r="R10" s="29"/>
      <c r="S10" s="17" t="s">
        <v>26</v>
      </c>
      <c r="T10" s="30"/>
    </row>
    <row r="11" spans="1:20" s="5" customFormat="1" ht="36">
      <c r="A11" s="16"/>
      <c r="B11" s="17" t="s">
        <v>236</v>
      </c>
      <c r="C11" s="17" t="s">
        <v>208</v>
      </c>
      <c r="D11" s="17" t="s">
        <v>221</v>
      </c>
      <c r="E11" s="17" t="s">
        <v>237</v>
      </c>
      <c r="F11" s="17" t="s">
        <v>157</v>
      </c>
      <c r="G11" s="17" t="s">
        <v>238</v>
      </c>
      <c r="H11" s="19">
        <v>6.825</v>
      </c>
      <c r="I11" s="17" t="s">
        <v>224</v>
      </c>
      <c r="J11" s="17" t="s">
        <v>225</v>
      </c>
      <c r="K11" s="17" t="s">
        <v>196</v>
      </c>
      <c r="L11" s="17" t="s">
        <v>26</v>
      </c>
      <c r="M11" s="17" t="s">
        <v>239</v>
      </c>
      <c r="N11" s="17" t="s">
        <v>240</v>
      </c>
      <c r="O11" s="16" t="s">
        <v>199</v>
      </c>
      <c r="P11" s="29" t="s">
        <v>200</v>
      </c>
      <c r="Q11" s="29" t="s">
        <v>228</v>
      </c>
      <c r="R11" s="29"/>
      <c r="S11" s="17" t="s">
        <v>26</v>
      </c>
      <c r="T11" s="30"/>
    </row>
    <row r="12" spans="1:20" s="5" customFormat="1" ht="48">
      <c r="A12" s="16"/>
      <c r="B12" s="17" t="s">
        <v>241</v>
      </c>
      <c r="C12" s="17" t="s">
        <v>208</v>
      </c>
      <c r="D12" s="17" t="s">
        <v>221</v>
      </c>
      <c r="E12" s="17" t="s">
        <v>242</v>
      </c>
      <c r="F12" s="17" t="s">
        <v>157</v>
      </c>
      <c r="G12" s="17" t="s">
        <v>243</v>
      </c>
      <c r="H12" s="19">
        <v>50</v>
      </c>
      <c r="I12" s="17" t="s">
        <v>224</v>
      </c>
      <c r="J12" s="17" t="s">
        <v>225</v>
      </c>
      <c r="K12" s="17" t="s">
        <v>196</v>
      </c>
      <c r="L12" s="17" t="s">
        <v>26</v>
      </c>
      <c r="M12" s="17" t="s">
        <v>244</v>
      </c>
      <c r="N12" s="17" t="s">
        <v>245</v>
      </c>
      <c r="O12" s="16" t="s">
        <v>199</v>
      </c>
      <c r="P12" s="29" t="s">
        <v>200</v>
      </c>
      <c r="Q12" s="29" t="s">
        <v>228</v>
      </c>
      <c r="R12" s="29"/>
      <c r="S12" s="17" t="s">
        <v>26</v>
      </c>
      <c r="T12" s="30"/>
    </row>
    <row r="13" spans="1:20" s="5" customFormat="1" ht="48">
      <c r="A13" s="16"/>
      <c r="B13" s="17" t="s">
        <v>246</v>
      </c>
      <c r="C13" s="17" t="s">
        <v>208</v>
      </c>
      <c r="D13" s="17" t="s">
        <v>221</v>
      </c>
      <c r="E13" s="17" t="s">
        <v>247</v>
      </c>
      <c r="F13" s="17" t="s">
        <v>157</v>
      </c>
      <c r="G13" s="17" t="s">
        <v>248</v>
      </c>
      <c r="H13" s="19">
        <v>40</v>
      </c>
      <c r="I13" s="17" t="s">
        <v>224</v>
      </c>
      <c r="J13" s="17" t="s">
        <v>225</v>
      </c>
      <c r="K13" s="17" t="s">
        <v>196</v>
      </c>
      <c r="L13" s="17" t="s">
        <v>26</v>
      </c>
      <c r="M13" s="17" t="s">
        <v>249</v>
      </c>
      <c r="N13" s="17" t="s">
        <v>250</v>
      </c>
      <c r="O13" s="16" t="s">
        <v>199</v>
      </c>
      <c r="P13" s="29" t="s">
        <v>200</v>
      </c>
      <c r="Q13" s="29" t="s">
        <v>228</v>
      </c>
      <c r="R13" s="29"/>
      <c r="S13" s="17" t="s">
        <v>26</v>
      </c>
      <c r="T13" s="30"/>
    </row>
    <row r="14" spans="1:20" s="5" customFormat="1" ht="48">
      <c r="A14" s="16"/>
      <c r="B14" s="17" t="s">
        <v>251</v>
      </c>
      <c r="C14" s="17" t="s">
        <v>208</v>
      </c>
      <c r="D14" s="17" t="s">
        <v>221</v>
      </c>
      <c r="E14" s="17" t="s">
        <v>252</v>
      </c>
      <c r="F14" s="17" t="s">
        <v>157</v>
      </c>
      <c r="G14" s="17" t="s">
        <v>243</v>
      </c>
      <c r="H14" s="19">
        <v>50</v>
      </c>
      <c r="I14" s="17" t="s">
        <v>224</v>
      </c>
      <c r="J14" s="17" t="s">
        <v>225</v>
      </c>
      <c r="K14" s="17" t="s">
        <v>196</v>
      </c>
      <c r="L14" s="17" t="s">
        <v>26</v>
      </c>
      <c r="M14" s="17" t="s">
        <v>253</v>
      </c>
      <c r="N14" s="17" t="s">
        <v>254</v>
      </c>
      <c r="O14" s="16" t="s">
        <v>199</v>
      </c>
      <c r="P14" s="29" t="s">
        <v>200</v>
      </c>
      <c r="Q14" s="29" t="s">
        <v>228</v>
      </c>
      <c r="R14" s="29"/>
      <c r="S14" s="17" t="s">
        <v>26</v>
      </c>
      <c r="T14" s="30"/>
    </row>
    <row r="15" spans="1:20" s="5" customFormat="1" ht="96">
      <c r="A15" s="16"/>
      <c r="B15" s="17" t="s">
        <v>255</v>
      </c>
      <c r="C15" s="17" t="s">
        <v>208</v>
      </c>
      <c r="D15" s="17" t="s">
        <v>221</v>
      </c>
      <c r="E15" s="17" t="s">
        <v>222</v>
      </c>
      <c r="F15" s="17" t="s">
        <v>157</v>
      </c>
      <c r="G15" s="17" t="s">
        <v>256</v>
      </c>
      <c r="H15" s="19">
        <v>121.7</v>
      </c>
      <c r="I15" s="17" t="s">
        <v>224</v>
      </c>
      <c r="J15" s="17" t="s">
        <v>225</v>
      </c>
      <c r="K15" s="17" t="s">
        <v>196</v>
      </c>
      <c r="L15" s="17" t="s">
        <v>26</v>
      </c>
      <c r="M15" s="17" t="s">
        <v>257</v>
      </c>
      <c r="N15" s="17" t="s">
        <v>258</v>
      </c>
      <c r="O15" s="16" t="s">
        <v>199</v>
      </c>
      <c r="P15" s="29" t="s">
        <v>200</v>
      </c>
      <c r="Q15" s="29" t="s">
        <v>228</v>
      </c>
      <c r="R15" s="29"/>
      <c r="S15" s="17" t="s">
        <v>26</v>
      </c>
      <c r="T15" s="30"/>
    </row>
    <row r="16" spans="1:20" s="5" customFormat="1" ht="96">
      <c r="A16" s="16"/>
      <c r="B16" s="17" t="s">
        <v>259</v>
      </c>
      <c r="C16" s="17" t="s">
        <v>260</v>
      </c>
      <c r="D16" s="17" t="s">
        <v>221</v>
      </c>
      <c r="E16" s="17" t="s">
        <v>222</v>
      </c>
      <c r="F16" s="17" t="s">
        <v>157</v>
      </c>
      <c r="G16" s="17" t="s">
        <v>261</v>
      </c>
      <c r="H16" s="19">
        <v>48</v>
      </c>
      <c r="I16" s="17" t="s">
        <v>224</v>
      </c>
      <c r="J16" s="17" t="s">
        <v>225</v>
      </c>
      <c r="K16" s="17" t="s">
        <v>196</v>
      </c>
      <c r="L16" s="17" t="s">
        <v>26</v>
      </c>
      <c r="M16" s="17" t="s">
        <v>257</v>
      </c>
      <c r="N16" s="17" t="s">
        <v>262</v>
      </c>
      <c r="O16" s="16" t="s">
        <v>199</v>
      </c>
      <c r="P16" s="29" t="s">
        <v>200</v>
      </c>
      <c r="Q16" s="29" t="s">
        <v>228</v>
      </c>
      <c r="R16" s="29"/>
      <c r="S16" s="17" t="s">
        <v>26</v>
      </c>
      <c r="T16" s="30"/>
    </row>
    <row r="17" spans="1:20" s="5" customFormat="1" ht="192">
      <c r="A17" s="16"/>
      <c r="B17" s="17" t="s">
        <v>263</v>
      </c>
      <c r="C17" s="17" t="s">
        <v>190</v>
      </c>
      <c r="D17" s="17" t="s">
        <v>191</v>
      </c>
      <c r="E17" s="17" t="s">
        <v>264</v>
      </c>
      <c r="F17" s="17" t="s">
        <v>157</v>
      </c>
      <c r="G17" s="17" t="s">
        <v>265</v>
      </c>
      <c r="H17" s="19">
        <v>449.27</v>
      </c>
      <c r="I17" s="17" t="s">
        <v>224</v>
      </c>
      <c r="J17" s="17" t="s">
        <v>225</v>
      </c>
      <c r="K17" s="17" t="s">
        <v>196</v>
      </c>
      <c r="L17" s="17" t="s">
        <v>26</v>
      </c>
      <c r="M17" s="17" t="s">
        <v>266</v>
      </c>
      <c r="N17" s="17" t="s">
        <v>267</v>
      </c>
      <c r="O17" s="16" t="s">
        <v>199</v>
      </c>
      <c r="P17" s="29" t="s">
        <v>200</v>
      </c>
      <c r="Q17" s="29" t="s">
        <v>228</v>
      </c>
      <c r="R17" s="29"/>
      <c r="S17" s="17" t="s">
        <v>26</v>
      </c>
      <c r="T17" s="30"/>
    </row>
    <row r="18" spans="1:20" s="5" customFormat="1" ht="84">
      <c r="A18" s="16"/>
      <c r="B18" s="20" t="s">
        <v>268</v>
      </c>
      <c r="C18" s="17" t="s">
        <v>190</v>
      </c>
      <c r="D18" s="17" t="s">
        <v>191</v>
      </c>
      <c r="E18" s="17" t="s">
        <v>269</v>
      </c>
      <c r="F18" s="17" t="s">
        <v>157</v>
      </c>
      <c r="G18" s="17" t="s">
        <v>270</v>
      </c>
      <c r="H18" s="19">
        <v>134.99</v>
      </c>
      <c r="I18" s="17" t="s">
        <v>224</v>
      </c>
      <c r="J18" s="17" t="s">
        <v>225</v>
      </c>
      <c r="K18" s="17" t="s">
        <v>196</v>
      </c>
      <c r="L18" s="17" t="s">
        <v>26</v>
      </c>
      <c r="M18" s="17" t="s">
        <v>271</v>
      </c>
      <c r="N18" s="17" t="s">
        <v>272</v>
      </c>
      <c r="O18" s="16" t="s">
        <v>199</v>
      </c>
      <c r="P18" s="29" t="s">
        <v>200</v>
      </c>
      <c r="Q18" s="29" t="s">
        <v>228</v>
      </c>
      <c r="R18" s="29"/>
      <c r="S18" s="17" t="s">
        <v>26</v>
      </c>
      <c r="T18" s="30"/>
    </row>
    <row r="19" spans="1:20" s="5" customFormat="1" ht="348">
      <c r="A19" s="16"/>
      <c r="B19" s="17" t="s">
        <v>273</v>
      </c>
      <c r="C19" s="17" t="s">
        <v>190</v>
      </c>
      <c r="D19" s="17" t="s">
        <v>191</v>
      </c>
      <c r="E19" s="17" t="s">
        <v>274</v>
      </c>
      <c r="F19" s="17" t="s">
        <v>157</v>
      </c>
      <c r="G19" s="17" t="s">
        <v>275</v>
      </c>
      <c r="H19" s="19">
        <v>1193.33</v>
      </c>
      <c r="I19" s="17" t="s">
        <v>224</v>
      </c>
      <c r="J19" s="17" t="s">
        <v>225</v>
      </c>
      <c r="K19" s="17" t="s">
        <v>196</v>
      </c>
      <c r="L19" s="17" t="s">
        <v>26</v>
      </c>
      <c r="M19" s="17" t="s">
        <v>276</v>
      </c>
      <c r="N19" s="17" t="s">
        <v>277</v>
      </c>
      <c r="O19" s="16" t="s">
        <v>199</v>
      </c>
      <c r="P19" s="29" t="s">
        <v>200</v>
      </c>
      <c r="Q19" s="29" t="s">
        <v>228</v>
      </c>
      <c r="R19" s="29"/>
      <c r="S19" s="17" t="s">
        <v>26</v>
      </c>
      <c r="T19" s="30"/>
    </row>
    <row r="20" spans="1:20" s="5" customFormat="1" ht="180">
      <c r="A20" s="16"/>
      <c r="B20" s="17" t="s">
        <v>278</v>
      </c>
      <c r="C20" s="17" t="s">
        <v>190</v>
      </c>
      <c r="D20" s="17" t="s">
        <v>191</v>
      </c>
      <c r="E20" s="17" t="s">
        <v>279</v>
      </c>
      <c r="F20" s="17" t="s">
        <v>157</v>
      </c>
      <c r="G20" s="17" t="s">
        <v>280</v>
      </c>
      <c r="H20" s="19">
        <v>466.52</v>
      </c>
      <c r="I20" s="17" t="s">
        <v>224</v>
      </c>
      <c r="J20" s="17" t="s">
        <v>225</v>
      </c>
      <c r="K20" s="17" t="s">
        <v>196</v>
      </c>
      <c r="L20" s="17" t="s">
        <v>26</v>
      </c>
      <c r="M20" s="17" t="s">
        <v>281</v>
      </c>
      <c r="N20" s="17" t="s">
        <v>282</v>
      </c>
      <c r="O20" s="16" t="s">
        <v>199</v>
      </c>
      <c r="P20" s="29" t="s">
        <v>200</v>
      </c>
      <c r="Q20" s="29" t="s">
        <v>228</v>
      </c>
      <c r="R20" s="29"/>
      <c r="S20" s="17" t="s">
        <v>26</v>
      </c>
      <c r="T20" s="30"/>
    </row>
    <row r="21" spans="1:20" s="5" customFormat="1" ht="156">
      <c r="A21" s="16"/>
      <c r="B21" s="17" t="s">
        <v>283</v>
      </c>
      <c r="C21" s="17" t="s">
        <v>190</v>
      </c>
      <c r="D21" s="17" t="s">
        <v>191</v>
      </c>
      <c r="E21" s="17" t="s">
        <v>284</v>
      </c>
      <c r="F21" s="17" t="s">
        <v>157</v>
      </c>
      <c r="G21" s="17" t="s">
        <v>285</v>
      </c>
      <c r="H21" s="19">
        <v>743.1</v>
      </c>
      <c r="I21" s="17" t="s">
        <v>224</v>
      </c>
      <c r="J21" s="17" t="s">
        <v>225</v>
      </c>
      <c r="K21" s="17" t="s">
        <v>196</v>
      </c>
      <c r="L21" s="17" t="s">
        <v>26</v>
      </c>
      <c r="M21" s="17" t="s">
        <v>286</v>
      </c>
      <c r="N21" s="17" t="s">
        <v>287</v>
      </c>
      <c r="O21" s="16" t="s">
        <v>199</v>
      </c>
      <c r="P21" s="29" t="s">
        <v>200</v>
      </c>
      <c r="Q21" s="29" t="s">
        <v>228</v>
      </c>
      <c r="R21" s="29"/>
      <c r="S21" s="17" t="s">
        <v>26</v>
      </c>
      <c r="T21" s="30"/>
    </row>
    <row r="22" spans="1:20" s="5" customFormat="1" ht="168">
      <c r="A22" s="16"/>
      <c r="B22" s="17" t="s">
        <v>288</v>
      </c>
      <c r="C22" s="17" t="s">
        <v>190</v>
      </c>
      <c r="D22" s="17" t="s">
        <v>191</v>
      </c>
      <c r="E22" s="17" t="s">
        <v>289</v>
      </c>
      <c r="F22" s="17" t="s">
        <v>157</v>
      </c>
      <c r="G22" s="17" t="s">
        <v>290</v>
      </c>
      <c r="H22" s="19">
        <v>726.9</v>
      </c>
      <c r="I22" s="17" t="s">
        <v>224</v>
      </c>
      <c r="J22" s="17" t="s">
        <v>225</v>
      </c>
      <c r="K22" s="17" t="s">
        <v>196</v>
      </c>
      <c r="L22" s="17" t="s">
        <v>26</v>
      </c>
      <c r="M22" s="17" t="s">
        <v>291</v>
      </c>
      <c r="N22" s="17" t="s">
        <v>292</v>
      </c>
      <c r="O22" s="16" t="s">
        <v>199</v>
      </c>
      <c r="P22" s="29" t="s">
        <v>200</v>
      </c>
      <c r="Q22" s="29" t="s">
        <v>228</v>
      </c>
      <c r="R22" s="29"/>
      <c r="S22" s="17" t="s">
        <v>26</v>
      </c>
      <c r="T22" s="30"/>
    </row>
    <row r="23" spans="1:20" s="5" customFormat="1" ht="300">
      <c r="A23" s="16"/>
      <c r="B23" s="17" t="s">
        <v>293</v>
      </c>
      <c r="C23" s="17" t="s">
        <v>190</v>
      </c>
      <c r="D23" s="17" t="s">
        <v>191</v>
      </c>
      <c r="E23" s="17" t="s">
        <v>294</v>
      </c>
      <c r="F23" s="17" t="s">
        <v>157</v>
      </c>
      <c r="G23" s="17" t="s">
        <v>295</v>
      </c>
      <c r="H23" s="19">
        <v>254.38</v>
      </c>
      <c r="I23" s="17" t="s">
        <v>224</v>
      </c>
      <c r="J23" s="17" t="s">
        <v>225</v>
      </c>
      <c r="K23" s="17" t="s">
        <v>196</v>
      </c>
      <c r="L23" s="17" t="s">
        <v>26</v>
      </c>
      <c r="M23" s="17" t="s">
        <v>296</v>
      </c>
      <c r="N23" s="17" t="s">
        <v>297</v>
      </c>
      <c r="O23" s="16" t="s">
        <v>199</v>
      </c>
      <c r="P23" s="29" t="s">
        <v>200</v>
      </c>
      <c r="Q23" s="29" t="s">
        <v>228</v>
      </c>
      <c r="R23" s="29"/>
      <c r="S23" s="17" t="s">
        <v>26</v>
      </c>
      <c r="T23" s="30"/>
    </row>
    <row r="24" spans="1:20" s="5" customFormat="1" ht="60">
      <c r="A24" s="16"/>
      <c r="B24" s="17" t="s">
        <v>298</v>
      </c>
      <c r="C24" s="17" t="s">
        <v>190</v>
      </c>
      <c r="D24" s="17" t="s">
        <v>191</v>
      </c>
      <c r="E24" s="17" t="s">
        <v>299</v>
      </c>
      <c r="F24" s="17" t="s">
        <v>157</v>
      </c>
      <c r="G24" s="17" t="s">
        <v>300</v>
      </c>
      <c r="H24" s="19">
        <v>103.9</v>
      </c>
      <c r="I24" s="17" t="s">
        <v>224</v>
      </c>
      <c r="J24" s="17" t="s">
        <v>225</v>
      </c>
      <c r="K24" s="17" t="s">
        <v>196</v>
      </c>
      <c r="L24" s="17" t="s">
        <v>26</v>
      </c>
      <c r="M24" s="17" t="s">
        <v>301</v>
      </c>
      <c r="N24" s="17" t="s">
        <v>302</v>
      </c>
      <c r="O24" s="16" t="s">
        <v>199</v>
      </c>
      <c r="P24" s="29" t="s">
        <v>200</v>
      </c>
      <c r="Q24" s="29" t="s">
        <v>228</v>
      </c>
      <c r="R24" s="29"/>
      <c r="S24" s="17" t="s">
        <v>26</v>
      </c>
      <c r="T24" s="30"/>
    </row>
    <row r="25" spans="1:20" s="5" customFormat="1" ht="48">
      <c r="A25" s="16"/>
      <c r="B25" s="17" t="s">
        <v>303</v>
      </c>
      <c r="C25" s="17" t="s">
        <v>190</v>
      </c>
      <c r="D25" s="17" t="s">
        <v>191</v>
      </c>
      <c r="E25" s="17" t="s">
        <v>304</v>
      </c>
      <c r="F25" s="17" t="s">
        <v>157</v>
      </c>
      <c r="G25" s="17" t="s">
        <v>305</v>
      </c>
      <c r="H25" s="19">
        <v>849.64</v>
      </c>
      <c r="I25" s="17" t="s">
        <v>224</v>
      </c>
      <c r="J25" s="17" t="s">
        <v>225</v>
      </c>
      <c r="K25" s="17" t="s">
        <v>196</v>
      </c>
      <c r="L25" s="17" t="s">
        <v>26</v>
      </c>
      <c r="M25" s="17" t="s">
        <v>306</v>
      </c>
      <c r="N25" s="17" t="s">
        <v>307</v>
      </c>
      <c r="O25" s="16" t="s">
        <v>199</v>
      </c>
      <c r="P25" s="29" t="s">
        <v>200</v>
      </c>
      <c r="Q25" s="29" t="s">
        <v>228</v>
      </c>
      <c r="R25" s="29"/>
      <c r="S25" s="17" t="s">
        <v>26</v>
      </c>
      <c r="T25" s="30"/>
    </row>
    <row r="26" spans="1:20" s="6" customFormat="1" ht="60">
      <c r="A26" s="17"/>
      <c r="B26" s="17" t="s">
        <v>308</v>
      </c>
      <c r="C26" s="17" t="s">
        <v>208</v>
      </c>
      <c r="D26" s="17" t="s">
        <v>191</v>
      </c>
      <c r="E26" s="17" t="s">
        <v>309</v>
      </c>
      <c r="F26" s="17">
        <v>2022</v>
      </c>
      <c r="G26" s="17" t="s">
        <v>310</v>
      </c>
      <c r="H26" s="18">
        <v>31.164</v>
      </c>
      <c r="I26" s="17" t="s">
        <v>225</v>
      </c>
      <c r="J26" s="17" t="s">
        <v>311</v>
      </c>
      <c r="K26" s="17" t="s">
        <v>196</v>
      </c>
      <c r="L26" s="17" t="s">
        <v>21</v>
      </c>
      <c r="M26" s="17" t="s">
        <v>312</v>
      </c>
      <c r="N26" s="17" t="s">
        <v>313</v>
      </c>
      <c r="O26" s="17" t="s">
        <v>199</v>
      </c>
      <c r="P26" s="17" t="s">
        <v>200</v>
      </c>
      <c r="Q26" s="17">
        <v>2021</v>
      </c>
      <c r="R26" s="17"/>
      <c r="S26" s="17" t="s">
        <v>21</v>
      </c>
      <c r="T26" s="17"/>
    </row>
    <row r="27" spans="1:20" s="6" customFormat="1" ht="60">
      <c r="A27" s="17"/>
      <c r="B27" s="17" t="s">
        <v>314</v>
      </c>
      <c r="C27" s="17" t="s">
        <v>208</v>
      </c>
      <c r="D27" s="17" t="s">
        <v>191</v>
      </c>
      <c r="E27" s="17" t="s">
        <v>309</v>
      </c>
      <c r="F27" s="17">
        <v>2022</v>
      </c>
      <c r="G27" s="17" t="s">
        <v>315</v>
      </c>
      <c r="H27" s="18">
        <v>21.8</v>
      </c>
      <c r="I27" s="17" t="s">
        <v>225</v>
      </c>
      <c r="J27" s="17" t="s">
        <v>311</v>
      </c>
      <c r="K27" s="17" t="s">
        <v>196</v>
      </c>
      <c r="L27" s="17" t="s">
        <v>21</v>
      </c>
      <c r="M27" s="17" t="s">
        <v>316</v>
      </c>
      <c r="N27" s="17" t="s">
        <v>317</v>
      </c>
      <c r="O27" s="17" t="s">
        <v>199</v>
      </c>
      <c r="P27" s="17" t="s">
        <v>200</v>
      </c>
      <c r="Q27" s="17">
        <v>2021</v>
      </c>
      <c r="R27" s="17"/>
      <c r="S27" s="17" t="s">
        <v>21</v>
      </c>
      <c r="T27" s="17"/>
    </row>
    <row r="28" spans="1:20" s="6" customFormat="1" ht="66.75" customHeight="1">
      <c r="A28" s="17"/>
      <c r="B28" s="17" t="s">
        <v>318</v>
      </c>
      <c r="C28" s="17" t="s">
        <v>208</v>
      </c>
      <c r="D28" s="17" t="s">
        <v>191</v>
      </c>
      <c r="E28" s="17" t="s">
        <v>309</v>
      </c>
      <c r="F28" s="17">
        <v>2022</v>
      </c>
      <c r="G28" s="17" t="s">
        <v>319</v>
      </c>
      <c r="H28" s="18">
        <v>64.596</v>
      </c>
      <c r="I28" s="17" t="s">
        <v>225</v>
      </c>
      <c r="J28" s="17" t="s">
        <v>311</v>
      </c>
      <c r="K28" s="17" t="s">
        <v>196</v>
      </c>
      <c r="L28" s="17" t="s">
        <v>21</v>
      </c>
      <c r="M28" s="17" t="s">
        <v>320</v>
      </c>
      <c r="N28" s="17" t="s">
        <v>321</v>
      </c>
      <c r="O28" s="17" t="s">
        <v>199</v>
      </c>
      <c r="P28" s="17" t="s">
        <v>200</v>
      </c>
      <c r="Q28" s="17">
        <v>2021</v>
      </c>
      <c r="R28" s="17"/>
      <c r="S28" s="17" t="s">
        <v>21</v>
      </c>
      <c r="T28" s="17"/>
    </row>
    <row r="29" spans="1:20" s="6" customFormat="1" ht="96" customHeight="1">
      <c r="A29" s="17"/>
      <c r="B29" s="17" t="s">
        <v>322</v>
      </c>
      <c r="C29" s="17" t="s">
        <v>208</v>
      </c>
      <c r="D29" s="17" t="s">
        <v>191</v>
      </c>
      <c r="E29" s="17" t="s">
        <v>309</v>
      </c>
      <c r="F29" s="17">
        <v>2022</v>
      </c>
      <c r="G29" s="17" t="s">
        <v>323</v>
      </c>
      <c r="H29" s="18">
        <v>97.56</v>
      </c>
      <c r="I29" s="17" t="s">
        <v>225</v>
      </c>
      <c r="J29" s="17" t="s">
        <v>195</v>
      </c>
      <c r="K29" s="17" t="s">
        <v>196</v>
      </c>
      <c r="L29" s="17" t="s">
        <v>21</v>
      </c>
      <c r="M29" s="17" t="s">
        <v>324</v>
      </c>
      <c r="N29" s="17" t="s">
        <v>325</v>
      </c>
      <c r="O29" s="17" t="s">
        <v>199</v>
      </c>
      <c r="P29" s="17" t="s">
        <v>326</v>
      </c>
      <c r="Q29" s="17">
        <v>2021</v>
      </c>
      <c r="R29" s="17"/>
      <c r="S29" s="17" t="s">
        <v>21</v>
      </c>
      <c r="T29" s="17"/>
    </row>
    <row r="30" spans="1:20" s="6" customFormat="1" ht="66.75" customHeight="1">
      <c r="A30" s="17"/>
      <c r="B30" s="17" t="s">
        <v>327</v>
      </c>
      <c r="C30" s="17" t="s">
        <v>208</v>
      </c>
      <c r="D30" s="17" t="s">
        <v>191</v>
      </c>
      <c r="E30" s="17" t="s">
        <v>309</v>
      </c>
      <c r="F30" s="17">
        <v>2022</v>
      </c>
      <c r="G30" s="17" t="s">
        <v>328</v>
      </c>
      <c r="H30" s="18">
        <v>30</v>
      </c>
      <c r="I30" s="17" t="s">
        <v>225</v>
      </c>
      <c r="J30" s="17" t="s">
        <v>195</v>
      </c>
      <c r="K30" s="17" t="s">
        <v>196</v>
      </c>
      <c r="L30" s="17" t="s">
        <v>21</v>
      </c>
      <c r="M30" s="17" t="s">
        <v>329</v>
      </c>
      <c r="N30" s="17" t="s">
        <v>330</v>
      </c>
      <c r="O30" s="17" t="s">
        <v>199</v>
      </c>
      <c r="P30" s="17" t="s">
        <v>200</v>
      </c>
      <c r="Q30" s="17">
        <v>2021</v>
      </c>
      <c r="R30" s="17"/>
      <c r="S30" s="17" t="s">
        <v>21</v>
      </c>
      <c r="T30" s="17"/>
    </row>
    <row r="31" spans="1:20" s="6" customFormat="1" ht="66.75" customHeight="1">
      <c r="A31" s="17"/>
      <c r="B31" s="17" t="s">
        <v>331</v>
      </c>
      <c r="C31" s="16" t="s">
        <v>190</v>
      </c>
      <c r="D31" s="17" t="s">
        <v>191</v>
      </c>
      <c r="E31" s="16" t="s">
        <v>332</v>
      </c>
      <c r="F31" s="17">
        <v>2022</v>
      </c>
      <c r="G31" s="17" t="s">
        <v>333</v>
      </c>
      <c r="H31" s="18">
        <v>150</v>
      </c>
      <c r="I31" s="17" t="s">
        <v>225</v>
      </c>
      <c r="J31" s="17" t="s">
        <v>195</v>
      </c>
      <c r="K31" s="17" t="s">
        <v>196</v>
      </c>
      <c r="L31" s="17" t="s">
        <v>21</v>
      </c>
      <c r="M31" s="17" t="s">
        <v>334</v>
      </c>
      <c r="N31" s="17" t="s">
        <v>335</v>
      </c>
      <c r="O31" s="17" t="s">
        <v>199</v>
      </c>
      <c r="P31" s="17" t="s">
        <v>200</v>
      </c>
      <c r="Q31" s="17">
        <v>2021</v>
      </c>
      <c r="R31" s="17"/>
      <c r="S31" s="17" t="s">
        <v>21</v>
      </c>
      <c r="T31" s="17"/>
    </row>
    <row r="32" spans="1:20" s="6" customFormat="1" ht="66.75" customHeight="1">
      <c r="A32" s="17"/>
      <c r="B32" s="17" t="s">
        <v>336</v>
      </c>
      <c r="C32" s="16" t="s">
        <v>190</v>
      </c>
      <c r="D32" s="17" t="s">
        <v>191</v>
      </c>
      <c r="E32" s="16" t="s">
        <v>337</v>
      </c>
      <c r="F32" s="17">
        <v>2022</v>
      </c>
      <c r="G32" s="17" t="s">
        <v>338</v>
      </c>
      <c r="H32" s="18">
        <v>90</v>
      </c>
      <c r="I32" s="17" t="s">
        <v>225</v>
      </c>
      <c r="J32" s="17" t="s">
        <v>195</v>
      </c>
      <c r="K32" s="17" t="s">
        <v>196</v>
      </c>
      <c r="L32" s="17" t="s">
        <v>21</v>
      </c>
      <c r="M32" s="17" t="s">
        <v>339</v>
      </c>
      <c r="N32" s="17" t="s">
        <v>340</v>
      </c>
      <c r="O32" s="17" t="s">
        <v>199</v>
      </c>
      <c r="P32" s="17" t="s">
        <v>200</v>
      </c>
      <c r="Q32" s="17">
        <v>2021</v>
      </c>
      <c r="R32" s="17"/>
      <c r="S32" s="17" t="s">
        <v>21</v>
      </c>
      <c r="T32" s="17"/>
    </row>
    <row r="33" spans="1:20" s="6" customFormat="1" ht="66.75" customHeight="1">
      <c r="A33" s="17"/>
      <c r="B33" s="17" t="s">
        <v>341</v>
      </c>
      <c r="C33" s="16" t="s">
        <v>190</v>
      </c>
      <c r="D33" s="17" t="s">
        <v>191</v>
      </c>
      <c r="E33" s="16" t="s">
        <v>342</v>
      </c>
      <c r="F33" s="17">
        <v>2022</v>
      </c>
      <c r="G33" s="17" t="s">
        <v>343</v>
      </c>
      <c r="H33" s="18">
        <v>120</v>
      </c>
      <c r="I33" s="17" t="s">
        <v>225</v>
      </c>
      <c r="J33" s="17" t="s">
        <v>195</v>
      </c>
      <c r="K33" s="17" t="s">
        <v>196</v>
      </c>
      <c r="L33" s="17" t="s">
        <v>21</v>
      </c>
      <c r="M33" s="17" t="s">
        <v>344</v>
      </c>
      <c r="N33" s="17" t="s">
        <v>345</v>
      </c>
      <c r="O33" s="17" t="s">
        <v>199</v>
      </c>
      <c r="P33" s="17" t="s">
        <v>200</v>
      </c>
      <c r="Q33" s="17">
        <v>2021</v>
      </c>
      <c r="R33" s="17"/>
      <c r="S33" s="17" t="s">
        <v>21</v>
      </c>
      <c r="T33" s="17"/>
    </row>
    <row r="34" spans="1:20" s="6" customFormat="1" ht="66.75" customHeight="1">
      <c r="A34" s="17"/>
      <c r="B34" s="17" t="s">
        <v>346</v>
      </c>
      <c r="C34" s="16" t="s">
        <v>190</v>
      </c>
      <c r="D34" s="17" t="s">
        <v>191</v>
      </c>
      <c r="E34" s="16" t="s">
        <v>342</v>
      </c>
      <c r="F34" s="17">
        <v>2022</v>
      </c>
      <c r="G34" s="17" t="s">
        <v>347</v>
      </c>
      <c r="H34" s="18">
        <v>80</v>
      </c>
      <c r="I34" s="17" t="s">
        <v>225</v>
      </c>
      <c r="J34" s="17" t="s">
        <v>195</v>
      </c>
      <c r="K34" s="17" t="s">
        <v>196</v>
      </c>
      <c r="L34" s="17" t="s">
        <v>21</v>
      </c>
      <c r="M34" s="17" t="s">
        <v>344</v>
      </c>
      <c r="N34" s="17" t="s">
        <v>335</v>
      </c>
      <c r="O34" s="17" t="s">
        <v>199</v>
      </c>
      <c r="P34" s="17" t="s">
        <v>200</v>
      </c>
      <c r="Q34" s="17">
        <v>2021</v>
      </c>
      <c r="R34" s="17"/>
      <c r="S34" s="17" t="s">
        <v>21</v>
      </c>
      <c r="T34" s="17"/>
    </row>
    <row r="35" spans="1:20" s="6" customFormat="1" ht="66.75" customHeight="1">
      <c r="A35" s="17"/>
      <c r="B35" s="17" t="s">
        <v>348</v>
      </c>
      <c r="C35" s="16" t="s">
        <v>190</v>
      </c>
      <c r="D35" s="17" t="s">
        <v>191</v>
      </c>
      <c r="E35" s="16" t="s">
        <v>349</v>
      </c>
      <c r="F35" s="17">
        <v>2022</v>
      </c>
      <c r="G35" s="17" t="s">
        <v>350</v>
      </c>
      <c r="H35" s="18">
        <v>160</v>
      </c>
      <c r="I35" s="17" t="s">
        <v>225</v>
      </c>
      <c r="J35" s="17" t="s">
        <v>195</v>
      </c>
      <c r="K35" s="17" t="s">
        <v>196</v>
      </c>
      <c r="L35" s="17" t="s">
        <v>21</v>
      </c>
      <c r="M35" s="17" t="s">
        <v>351</v>
      </c>
      <c r="N35" s="17" t="s">
        <v>335</v>
      </c>
      <c r="O35" s="17" t="s">
        <v>199</v>
      </c>
      <c r="P35" s="17" t="s">
        <v>200</v>
      </c>
      <c r="Q35" s="17">
        <v>2021</v>
      </c>
      <c r="R35" s="17"/>
      <c r="S35" s="17" t="s">
        <v>21</v>
      </c>
      <c r="T35" s="17"/>
    </row>
    <row r="36" spans="1:20" s="6" customFormat="1" ht="82.5" customHeight="1">
      <c r="A36" s="17"/>
      <c r="B36" s="17" t="s">
        <v>352</v>
      </c>
      <c r="C36" s="16" t="s">
        <v>190</v>
      </c>
      <c r="D36" s="17" t="s">
        <v>191</v>
      </c>
      <c r="E36" s="16" t="s">
        <v>353</v>
      </c>
      <c r="F36" s="16">
        <v>2022</v>
      </c>
      <c r="G36" s="17" t="s">
        <v>354</v>
      </c>
      <c r="H36" s="21">
        <v>160</v>
      </c>
      <c r="I36" s="17" t="s">
        <v>225</v>
      </c>
      <c r="J36" s="17" t="s">
        <v>195</v>
      </c>
      <c r="K36" s="17" t="s">
        <v>196</v>
      </c>
      <c r="L36" s="17" t="s">
        <v>21</v>
      </c>
      <c r="M36" s="17" t="s">
        <v>355</v>
      </c>
      <c r="N36" s="17" t="s">
        <v>356</v>
      </c>
      <c r="O36" s="17" t="s">
        <v>199</v>
      </c>
      <c r="P36" s="17" t="s">
        <v>200</v>
      </c>
      <c r="Q36" s="17">
        <v>2021</v>
      </c>
      <c r="R36" s="17"/>
      <c r="S36" s="17" t="s">
        <v>21</v>
      </c>
      <c r="T36" s="16"/>
    </row>
    <row r="37" spans="1:20" s="6" customFormat="1" ht="66.75" customHeight="1">
      <c r="A37" s="17"/>
      <c r="B37" s="17" t="s">
        <v>357</v>
      </c>
      <c r="C37" s="17" t="s">
        <v>190</v>
      </c>
      <c r="D37" s="17" t="s">
        <v>191</v>
      </c>
      <c r="E37" s="17" t="s">
        <v>358</v>
      </c>
      <c r="F37" s="17">
        <v>2022</v>
      </c>
      <c r="G37" s="17" t="s">
        <v>359</v>
      </c>
      <c r="H37" s="18">
        <v>80</v>
      </c>
      <c r="I37" s="17" t="s">
        <v>225</v>
      </c>
      <c r="J37" s="17" t="s">
        <v>195</v>
      </c>
      <c r="K37" s="17" t="s">
        <v>196</v>
      </c>
      <c r="L37" s="17" t="s">
        <v>21</v>
      </c>
      <c r="M37" s="17" t="s">
        <v>360</v>
      </c>
      <c r="N37" s="17" t="s">
        <v>345</v>
      </c>
      <c r="O37" s="17" t="s">
        <v>199</v>
      </c>
      <c r="P37" s="17" t="s">
        <v>200</v>
      </c>
      <c r="Q37" s="17">
        <v>2021</v>
      </c>
      <c r="R37" s="17"/>
      <c r="S37" s="17" t="s">
        <v>21</v>
      </c>
      <c r="T37" s="17"/>
    </row>
    <row r="38" spans="1:20" s="6" customFormat="1" ht="66.75" customHeight="1">
      <c r="A38" s="17"/>
      <c r="B38" s="17" t="s">
        <v>361</v>
      </c>
      <c r="C38" s="17" t="s">
        <v>190</v>
      </c>
      <c r="D38" s="17" t="s">
        <v>191</v>
      </c>
      <c r="E38" s="17" t="s">
        <v>362</v>
      </c>
      <c r="F38" s="17">
        <v>2022</v>
      </c>
      <c r="G38" s="17" t="s">
        <v>363</v>
      </c>
      <c r="H38" s="18">
        <v>80</v>
      </c>
      <c r="I38" s="17" t="s">
        <v>225</v>
      </c>
      <c r="J38" s="17" t="s">
        <v>195</v>
      </c>
      <c r="K38" s="17" t="s">
        <v>196</v>
      </c>
      <c r="L38" s="17" t="s">
        <v>21</v>
      </c>
      <c r="M38" s="17" t="s">
        <v>364</v>
      </c>
      <c r="N38" s="17" t="s">
        <v>345</v>
      </c>
      <c r="O38" s="17" t="s">
        <v>199</v>
      </c>
      <c r="P38" s="17" t="s">
        <v>200</v>
      </c>
      <c r="Q38" s="17">
        <v>2021</v>
      </c>
      <c r="R38" s="17"/>
      <c r="S38" s="17" t="s">
        <v>21</v>
      </c>
      <c r="T38" s="17"/>
    </row>
    <row r="39" spans="1:20" s="6" customFormat="1" ht="66.75" customHeight="1">
      <c r="A39" s="17"/>
      <c r="B39" s="17" t="s">
        <v>365</v>
      </c>
      <c r="C39" s="17" t="s">
        <v>190</v>
      </c>
      <c r="D39" s="17" t="s">
        <v>191</v>
      </c>
      <c r="E39" s="17" t="s">
        <v>366</v>
      </c>
      <c r="F39" s="17">
        <v>2022</v>
      </c>
      <c r="G39" s="17" t="s">
        <v>367</v>
      </c>
      <c r="H39" s="18">
        <v>120</v>
      </c>
      <c r="I39" s="17" t="s">
        <v>225</v>
      </c>
      <c r="J39" s="17" t="s">
        <v>195</v>
      </c>
      <c r="K39" s="17" t="s">
        <v>196</v>
      </c>
      <c r="L39" s="17" t="s">
        <v>21</v>
      </c>
      <c r="M39" s="17" t="s">
        <v>368</v>
      </c>
      <c r="N39" s="17" t="s">
        <v>345</v>
      </c>
      <c r="O39" s="17" t="s">
        <v>199</v>
      </c>
      <c r="P39" s="17" t="s">
        <v>200</v>
      </c>
      <c r="Q39" s="17">
        <v>2021</v>
      </c>
      <c r="R39" s="17"/>
      <c r="S39" s="17" t="s">
        <v>21</v>
      </c>
      <c r="T39" s="17"/>
    </row>
    <row r="40" spans="1:20" s="6" customFormat="1" ht="66.75" customHeight="1">
      <c r="A40" s="17"/>
      <c r="B40" s="17" t="s">
        <v>369</v>
      </c>
      <c r="C40" s="17" t="s">
        <v>190</v>
      </c>
      <c r="D40" s="17" t="s">
        <v>191</v>
      </c>
      <c r="E40" s="17" t="s">
        <v>366</v>
      </c>
      <c r="F40" s="17">
        <v>2022</v>
      </c>
      <c r="G40" s="17" t="s">
        <v>370</v>
      </c>
      <c r="H40" s="18">
        <v>100</v>
      </c>
      <c r="I40" s="17" t="s">
        <v>225</v>
      </c>
      <c r="J40" s="17" t="s">
        <v>195</v>
      </c>
      <c r="K40" s="17" t="s">
        <v>196</v>
      </c>
      <c r="L40" s="17" t="s">
        <v>21</v>
      </c>
      <c r="M40" s="17" t="s">
        <v>368</v>
      </c>
      <c r="N40" s="17" t="s">
        <v>371</v>
      </c>
      <c r="O40" s="17" t="s">
        <v>199</v>
      </c>
      <c r="P40" s="17" t="s">
        <v>200</v>
      </c>
      <c r="Q40" s="17">
        <v>2021</v>
      </c>
      <c r="R40" s="17"/>
      <c r="S40" s="17" t="s">
        <v>21</v>
      </c>
      <c r="T40" s="17"/>
    </row>
    <row r="41" spans="1:20" s="6" customFormat="1" ht="66.75" customHeight="1">
      <c r="A41" s="17"/>
      <c r="B41" s="17" t="s">
        <v>372</v>
      </c>
      <c r="C41" s="17" t="s">
        <v>190</v>
      </c>
      <c r="D41" s="17" t="s">
        <v>191</v>
      </c>
      <c r="E41" s="17" t="s">
        <v>366</v>
      </c>
      <c r="F41" s="17">
        <v>2022</v>
      </c>
      <c r="G41" s="17" t="s">
        <v>373</v>
      </c>
      <c r="H41" s="18">
        <v>180</v>
      </c>
      <c r="I41" s="17" t="s">
        <v>225</v>
      </c>
      <c r="J41" s="17" t="s">
        <v>195</v>
      </c>
      <c r="K41" s="17" t="s">
        <v>196</v>
      </c>
      <c r="L41" s="17" t="s">
        <v>21</v>
      </c>
      <c r="M41" s="17" t="s">
        <v>368</v>
      </c>
      <c r="N41" s="17" t="s">
        <v>356</v>
      </c>
      <c r="O41" s="17" t="s">
        <v>199</v>
      </c>
      <c r="P41" s="17" t="s">
        <v>200</v>
      </c>
      <c r="Q41" s="17">
        <v>2021</v>
      </c>
      <c r="R41" s="17"/>
      <c r="S41" s="17" t="s">
        <v>21</v>
      </c>
      <c r="T41" s="17"/>
    </row>
    <row r="42" spans="1:20" s="6" customFormat="1" ht="66.75" customHeight="1">
      <c r="A42" s="17"/>
      <c r="B42" s="17" t="s">
        <v>374</v>
      </c>
      <c r="C42" s="17" t="s">
        <v>190</v>
      </c>
      <c r="D42" s="17" t="s">
        <v>191</v>
      </c>
      <c r="E42" s="17" t="s">
        <v>366</v>
      </c>
      <c r="F42" s="17">
        <v>2022</v>
      </c>
      <c r="G42" s="17" t="s">
        <v>375</v>
      </c>
      <c r="H42" s="18">
        <v>150</v>
      </c>
      <c r="I42" s="17" t="s">
        <v>225</v>
      </c>
      <c r="J42" s="17" t="s">
        <v>195</v>
      </c>
      <c r="K42" s="17" t="s">
        <v>196</v>
      </c>
      <c r="L42" s="17" t="s">
        <v>21</v>
      </c>
      <c r="M42" s="17" t="s">
        <v>368</v>
      </c>
      <c r="N42" s="17" t="s">
        <v>356</v>
      </c>
      <c r="O42" s="17" t="s">
        <v>199</v>
      </c>
      <c r="P42" s="17" t="s">
        <v>200</v>
      </c>
      <c r="Q42" s="17">
        <v>2021</v>
      </c>
      <c r="R42" s="17"/>
      <c r="S42" s="17" t="s">
        <v>21</v>
      </c>
      <c r="T42" s="17"/>
    </row>
    <row r="43" spans="1:20" s="6" customFormat="1" ht="66.75" customHeight="1">
      <c r="A43" s="17"/>
      <c r="B43" s="17" t="s">
        <v>376</v>
      </c>
      <c r="C43" s="17" t="s">
        <v>190</v>
      </c>
      <c r="D43" s="17" t="s">
        <v>191</v>
      </c>
      <c r="E43" s="17" t="s">
        <v>377</v>
      </c>
      <c r="F43" s="17">
        <v>2022</v>
      </c>
      <c r="G43" s="17" t="s">
        <v>378</v>
      </c>
      <c r="H43" s="18">
        <v>85</v>
      </c>
      <c r="I43" s="17" t="s">
        <v>225</v>
      </c>
      <c r="J43" s="17" t="s">
        <v>195</v>
      </c>
      <c r="K43" s="17" t="s">
        <v>196</v>
      </c>
      <c r="L43" s="17" t="s">
        <v>21</v>
      </c>
      <c r="M43" s="17" t="s">
        <v>379</v>
      </c>
      <c r="N43" s="17" t="s">
        <v>356</v>
      </c>
      <c r="O43" s="17" t="s">
        <v>199</v>
      </c>
      <c r="P43" s="17" t="s">
        <v>200</v>
      </c>
      <c r="Q43" s="17">
        <v>2021</v>
      </c>
      <c r="R43" s="17"/>
      <c r="S43" s="17" t="s">
        <v>21</v>
      </c>
      <c r="T43" s="17"/>
    </row>
    <row r="44" spans="1:20" s="6" customFormat="1" ht="66.75" customHeight="1">
      <c r="A44" s="17"/>
      <c r="B44" s="17" t="s">
        <v>380</v>
      </c>
      <c r="C44" s="17" t="s">
        <v>190</v>
      </c>
      <c r="D44" s="17" t="s">
        <v>191</v>
      </c>
      <c r="E44" s="17" t="s">
        <v>377</v>
      </c>
      <c r="F44" s="17">
        <v>2022</v>
      </c>
      <c r="G44" s="17" t="s">
        <v>381</v>
      </c>
      <c r="H44" s="18">
        <v>150</v>
      </c>
      <c r="I44" s="17" t="s">
        <v>225</v>
      </c>
      <c r="J44" s="17" t="s">
        <v>195</v>
      </c>
      <c r="K44" s="17" t="s">
        <v>196</v>
      </c>
      <c r="L44" s="17" t="s">
        <v>21</v>
      </c>
      <c r="M44" s="17" t="s">
        <v>379</v>
      </c>
      <c r="N44" s="17" t="s">
        <v>356</v>
      </c>
      <c r="O44" s="17" t="s">
        <v>199</v>
      </c>
      <c r="P44" s="17" t="s">
        <v>200</v>
      </c>
      <c r="Q44" s="17">
        <v>2021</v>
      </c>
      <c r="R44" s="17"/>
      <c r="S44" s="17" t="s">
        <v>21</v>
      </c>
      <c r="T44" s="17"/>
    </row>
    <row r="45" spans="1:20" s="6" customFormat="1" ht="66.75" customHeight="1">
      <c r="A45" s="17"/>
      <c r="B45" s="17" t="s">
        <v>382</v>
      </c>
      <c r="C45" s="17" t="s">
        <v>190</v>
      </c>
      <c r="D45" s="17" t="s">
        <v>191</v>
      </c>
      <c r="E45" s="17" t="s">
        <v>383</v>
      </c>
      <c r="F45" s="17">
        <v>2022</v>
      </c>
      <c r="G45" s="17" t="s">
        <v>384</v>
      </c>
      <c r="H45" s="18">
        <v>120</v>
      </c>
      <c r="I45" s="17" t="s">
        <v>225</v>
      </c>
      <c r="J45" s="17" t="s">
        <v>195</v>
      </c>
      <c r="K45" s="17" t="s">
        <v>196</v>
      </c>
      <c r="L45" s="17" t="s">
        <v>21</v>
      </c>
      <c r="M45" s="17" t="s">
        <v>385</v>
      </c>
      <c r="N45" s="17" t="s">
        <v>356</v>
      </c>
      <c r="O45" s="17" t="s">
        <v>199</v>
      </c>
      <c r="P45" s="17" t="s">
        <v>200</v>
      </c>
      <c r="Q45" s="17">
        <v>2021</v>
      </c>
      <c r="R45" s="17"/>
      <c r="S45" s="17" t="s">
        <v>21</v>
      </c>
      <c r="T45" s="17"/>
    </row>
    <row r="46" spans="1:20" s="6" customFormat="1" ht="66.75" customHeight="1">
      <c r="A46" s="17"/>
      <c r="B46" s="17" t="s">
        <v>386</v>
      </c>
      <c r="C46" s="17" t="s">
        <v>190</v>
      </c>
      <c r="D46" s="17" t="s">
        <v>191</v>
      </c>
      <c r="E46" s="17" t="s">
        <v>387</v>
      </c>
      <c r="F46" s="17">
        <v>2022</v>
      </c>
      <c r="G46" s="17" t="s">
        <v>388</v>
      </c>
      <c r="H46" s="18">
        <v>80</v>
      </c>
      <c r="I46" s="17" t="s">
        <v>225</v>
      </c>
      <c r="J46" s="17" t="s">
        <v>195</v>
      </c>
      <c r="K46" s="17" t="s">
        <v>196</v>
      </c>
      <c r="L46" s="17" t="s">
        <v>21</v>
      </c>
      <c r="M46" s="17" t="s">
        <v>389</v>
      </c>
      <c r="N46" s="17" t="s">
        <v>345</v>
      </c>
      <c r="O46" s="17" t="s">
        <v>199</v>
      </c>
      <c r="P46" s="17" t="s">
        <v>200</v>
      </c>
      <c r="Q46" s="17">
        <v>2021</v>
      </c>
      <c r="R46" s="17"/>
      <c r="S46" s="17" t="s">
        <v>21</v>
      </c>
      <c r="T46" s="17"/>
    </row>
    <row r="47" spans="1:20" s="6" customFormat="1" ht="66.75" customHeight="1">
      <c r="A47" s="17"/>
      <c r="B47" s="17" t="s">
        <v>390</v>
      </c>
      <c r="C47" s="17" t="s">
        <v>190</v>
      </c>
      <c r="D47" s="17" t="s">
        <v>191</v>
      </c>
      <c r="E47" s="17" t="s">
        <v>387</v>
      </c>
      <c r="F47" s="17">
        <v>2022</v>
      </c>
      <c r="G47" s="17" t="s">
        <v>391</v>
      </c>
      <c r="H47" s="18">
        <v>50</v>
      </c>
      <c r="I47" s="17" t="s">
        <v>225</v>
      </c>
      <c r="J47" s="17" t="s">
        <v>195</v>
      </c>
      <c r="K47" s="17" t="s">
        <v>196</v>
      </c>
      <c r="L47" s="17" t="s">
        <v>21</v>
      </c>
      <c r="M47" s="17" t="s">
        <v>389</v>
      </c>
      <c r="N47" s="17" t="s">
        <v>356</v>
      </c>
      <c r="O47" s="17" t="s">
        <v>199</v>
      </c>
      <c r="P47" s="17" t="s">
        <v>200</v>
      </c>
      <c r="Q47" s="17">
        <v>2021</v>
      </c>
      <c r="R47" s="17"/>
      <c r="S47" s="17" t="s">
        <v>21</v>
      </c>
      <c r="T47" s="17"/>
    </row>
    <row r="48" spans="1:20" s="6" customFormat="1" ht="66.75" customHeight="1">
      <c r="A48" s="17"/>
      <c r="B48" s="17" t="s">
        <v>392</v>
      </c>
      <c r="C48" s="17" t="s">
        <v>190</v>
      </c>
      <c r="D48" s="17" t="s">
        <v>191</v>
      </c>
      <c r="E48" s="17" t="s">
        <v>393</v>
      </c>
      <c r="F48" s="17">
        <v>2022</v>
      </c>
      <c r="G48" s="17" t="s">
        <v>394</v>
      </c>
      <c r="H48" s="18">
        <v>140</v>
      </c>
      <c r="I48" s="17" t="s">
        <v>225</v>
      </c>
      <c r="J48" s="17" t="s">
        <v>195</v>
      </c>
      <c r="K48" s="17" t="s">
        <v>196</v>
      </c>
      <c r="L48" s="17" t="s">
        <v>21</v>
      </c>
      <c r="M48" s="17" t="s">
        <v>395</v>
      </c>
      <c r="N48" s="17" t="s">
        <v>356</v>
      </c>
      <c r="O48" s="17" t="s">
        <v>199</v>
      </c>
      <c r="P48" s="17" t="s">
        <v>200</v>
      </c>
      <c r="Q48" s="17">
        <v>2021</v>
      </c>
      <c r="R48" s="17"/>
      <c r="S48" s="17" t="s">
        <v>21</v>
      </c>
      <c r="T48" s="17"/>
    </row>
    <row r="49" spans="1:20" s="6" customFormat="1" ht="66.75" customHeight="1">
      <c r="A49" s="17"/>
      <c r="B49" s="17" t="s">
        <v>396</v>
      </c>
      <c r="C49" s="17" t="s">
        <v>190</v>
      </c>
      <c r="D49" s="17" t="s">
        <v>191</v>
      </c>
      <c r="E49" s="17" t="s">
        <v>393</v>
      </c>
      <c r="F49" s="17">
        <v>2022</v>
      </c>
      <c r="G49" s="17" t="s">
        <v>397</v>
      </c>
      <c r="H49" s="18">
        <v>150</v>
      </c>
      <c r="I49" s="17" t="s">
        <v>225</v>
      </c>
      <c r="J49" s="17" t="s">
        <v>195</v>
      </c>
      <c r="K49" s="17" t="s">
        <v>196</v>
      </c>
      <c r="L49" s="17" t="s">
        <v>21</v>
      </c>
      <c r="M49" s="17" t="s">
        <v>395</v>
      </c>
      <c r="N49" s="17" t="s">
        <v>356</v>
      </c>
      <c r="O49" s="17" t="s">
        <v>199</v>
      </c>
      <c r="P49" s="17" t="s">
        <v>200</v>
      </c>
      <c r="Q49" s="17">
        <v>2021</v>
      </c>
      <c r="R49" s="17"/>
      <c r="S49" s="17" t="s">
        <v>21</v>
      </c>
      <c r="T49" s="17"/>
    </row>
    <row r="50" spans="1:20" s="6" customFormat="1" ht="66.75" customHeight="1">
      <c r="A50" s="17"/>
      <c r="B50" s="17" t="s">
        <v>398</v>
      </c>
      <c r="C50" s="17" t="s">
        <v>190</v>
      </c>
      <c r="D50" s="17" t="s">
        <v>191</v>
      </c>
      <c r="E50" s="17" t="s">
        <v>399</v>
      </c>
      <c r="F50" s="17">
        <v>2022</v>
      </c>
      <c r="G50" s="17" t="s">
        <v>400</v>
      </c>
      <c r="H50" s="18">
        <v>100</v>
      </c>
      <c r="I50" s="17" t="s">
        <v>225</v>
      </c>
      <c r="J50" s="17" t="s">
        <v>195</v>
      </c>
      <c r="K50" s="17" t="s">
        <v>196</v>
      </c>
      <c r="L50" s="17" t="s">
        <v>21</v>
      </c>
      <c r="M50" s="17" t="s">
        <v>401</v>
      </c>
      <c r="N50" s="17" t="s">
        <v>345</v>
      </c>
      <c r="O50" s="17" t="s">
        <v>199</v>
      </c>
      <c r="P50" s="17" t="s">
        <v>200</v>
      </c>
      <c r="Q50" s="17">
        <v>2021</v>
      </c>
      <c r="R50" s="17"/>
      <c r="S50" s="17" t="s">
        <v>21</v>
      </c>
      <c r="T50" s="17"/>
    </row>
    <row r="51" spans="1:20" s="6" customFormat="1" ht="66.75" customHeight="1">
      <c r="A51" s="17"/>
      <c r="B51" s="17" t="s">
        <v>402</v>
      </c>
      <c r="C51" s="17" t="s">
        <v>190</v>
      </c>
      <c r="D51" s="17" t="s">
        <v>191</v>
      </c>
      <c r="E51" s="17" t="s">
        <v>399</v>
      </c>
      <c r="F51" s="17">
        <v>2022</v>
      </c>
      <c r="G51" s="17" t="s">
        <v>397</v>
      </c>
      <c r="H51" s="18">
        <v>150</v>
      </c>
      <c r="I51" s="17" t="s">
        <v>225</v>
      </c>
      <c r="J51" s="17" t="s">
        <v>195</v>
      </c>
      <c r="K51" s="17" t="s">
        <v>196</v>
      </c>
      <c r="L51" s="17" t="s">
        <v>21</v>
      </c>
      <c r="M51" s="17" t="s">
        <v>401</v>
      </c>
      <c r="N51" s="17" t="s">
        <v>356</v>
      </c>
      <c r="O51" s="17" t="s">
        <v>199</v>
      </c>
      <c r="P51" s="17" t="s">
        <v>200</v>
      </c>
      <c r="Q51" s="17">
        <v>2021</v>
      </c>
      <c r="R51" s="17"/>
      <c r="S51" s="17" t="s">
        <v>21</v>
      </c>
      <c r="T51" s="17"/>
    </row>
    <row r="52" spans="1:20" s="7" customFormat="1" ht="72">
      <c r="A52" s="17"/>
      <c r="B52" s="17" t="s">
        <v>403</v>
      </c>
      <c r="C52" s="17" t="s">
        <v>404</v>
      </c>
      <c r="D52" s="17" t="s">
        <v>191</v>
      </c>
      <c r="E52" s="17" t="s">
        <v>405</v>
      </c>
      <c r="F52" s="17" t="s">
        <v>157</v>
      </c>
      <c r="G52" s="17" t="s">
        <v>406</v>
      </c>
      <c r="H52" s="22">
        <v>33.992</v>
      </c>
      <c r="I52" s="17" t="s">
        <v>224</v>
      </c>
      <c r="J52" s="17" t="s">
        <v>225</v>
      </c>
      <c r="K52" s="17" t="s">
        <v>196</v>
      </c>
      <c r="L52" s="17" t="s">
        <v>11</v>
      </c>
      <c r="M52" s="17" t="s">
        <v>407</v>
      </c>
      <c r="N52" s="17" t="s">
        <v>408</v>
      </c>
      <c r="O52" s="17" t="s">
        <v>199</v>
      </c>
      <c r="P52" s="17" t="s">
        <v>200</v>
      </c>
      <c r="Q52" s="17" t="s">
        <v>228</v>
      </c>
      <c r="R52" s="17"/>
      <c r="S52" s="17" t="s">
        <v>11</v>
      </c>
      <c r="T52" s="31"/>
    </row>
    <row r="53" spans="1:20" s="7" customFormat="1" ht="60">
      <c r="A53" s="17"/>
      <c r="B53" s="17" t="s">
        <v>409</v>
      </c>
      <c r="C53" s="17" t="s">
        <v>404</v>
      </c>
      <c r="D53" s="17" t="s">
        <v>191</v>
      </c>
      <c r="E53" s="17" t="s">
        <v>405</v>
      </c>
      <c r="F53" s="17" t="s">
        <v>157</v>
      </c>
      <c r="G53" s="17" t="s">
        <v>410</v>
      </c>
      <c r="H53" s="22">
        <v>3.51</v>
      </c>
      <c r="I53" s="17" t="s">
        <v>224</v>
      </c>
      <c r="J53" s="17" t="s">
        <v>225</v>
      </c>
      <c r="K53" s="17" t="s">
        <v>196</v>
      </c>
      <c r="L53" s="17" t="s">
        <v>11</v>
      </c>
      <c r="M53" s="17" t="s">
        <v>411</v>
      </c>
      <c r="N53" s="17" t="s">
        <v>412</v>
      </c>
      <c r="O53" s="17" t="s">
        <v>199</v>
      </c>
      <c r="P53" s="17" t="s">
        <v>200</v>
      </c>
      <c r="Q53" s="17" t="s">
        <v>228</v>
      </c>
      <c r="R53" s="17"/>
      <c r="S53" s="17" t="s">
        <v>11</v>
      </c>
      <c r="T53" s="31"/>
    </row>
    <row r="54" spans="1:20" s="7" customFormat="1" ht="72">
      <c r="A54" s="17"/>
      <c r="B54" s="17" t="s">
        <v>413</v>
      </c>
      <c r="C54" s="17" t="s">
        <v>404</v>
      </c>
      <c r="D54" s="17" t="s">
        <v>191</v>
      </c>
      <c r="E54" s="17" t="s">
        <v>405</v>
      </c>
      <c r="F54" s="17" t="s">
        <v>157</v>
      </c>
      <c r="G54" s="17" t="s">
        <v>414</v>
      </c>
      <c r="H54" s="22">
        <v>8.275</v>
      </c>
      <c r="I54" s="17" t="s">
        <v>224</v>
      </c>
      <c r="J54" s="17" t="s">
        <v>225</v>
      </c>
      <c r="K54" s="17" t="s">
        <v>196</v>
      </c>
      <c r="L54" s="17" t="s">
        <v>11</v>
      </c>
      <c r="M54" s="17" t="s">
        <v>415</v>
      </c>
      <c r="N54" s="17" t="s">
        <v>416</v>
      </c>
      <c r="O54" s="17" t="s">
        <v>199</v>
      </c>
      <c r="P54" s="17" t="s">
        <v>200</v>
      </c>
      <c r="Q54" s="17" t="s">
        <v>228</v>
      </c>
      <c r="R54" s="17"/>
      <c r="S54" s="17" t="s">
        <v>11</v>
      </c>
      <c r="T54" s="31"/>
    </row>
    <row r="55" spans="1:20" s="7" customFormat="1" ht="72">
      <c r="A55" s="17"/>
      <c r="B55" s="17" t="s">
        <v>417</v>
      </c>
      <c r="C55" s="17" t="s">
        <v>404</v>
      </c>
      <c r="D55" s="17" t="s">
        <v>191</v>
      </c>
      <c r="E55" s="17" t="s">
        <v>405</v>
      </c>
      <c r="F55" s="17" t="s">
        <v>157</v>
      </c>
      <c r="G55" s="17" t="s">
        <v>418</v>
      </c>
      <c r="H55" s="22">
        <v>4.7184</v>
      </c>
      <c r="I55" s="17" t="s">
        <v>224</v>
      </c>
      <c r="J55" s="17" t="s">
        <v>225</v>
      </c>
      <c r="K55" s="17" t="s">
        <v>196</v>
      </c>
      <c r="L55" s="17" t="s">
        <v>11</v>
      </c>
      <c r="M55" s="17" t="s">
        <v>419</v>
      </c>
      <c r="N55" s="17" t="s">
        <v>420</v>
      </c>
      <c r="O55" s="17" t="s">
        <v>199</v>
      </c>
      <c r="P55" s="17" t="s">
        <v>200</v>
      </c>
      <c r="Q55" s="17" t="s">
        <v>228</v>
      </c>
      <c r="R55" s="17"/>
      <c r="S55" s="17" t="s">
        <v>11</v>
      </c>
      <c r="T55" s="31"/>
    </row>
    <row r="56" spans="1:20" s="7" customFormat="1" ht="60">
      <c r="A56" s="17"/>
      <c r="B56" s="17" t="s">
        <v>421</v>
      </c>
      <c r="C56" s="17" t="s">
        <v>404</v>
      </c>
      <c r="D56" s="17" t="s">
        <v>191</v>
      </c>
      <c r="E56" s="17" t="s">
        <v>405</v>
      </c>
      <c r="F56" s="17" t="s">
        <v>157</v>
      </c>
      <c r="G56" s="17" t="s">
        <v>422</v>
      </c>
      <c r="H56" s="22">
        <v>3.325</v>
      </c>
      <c r="I56" s="17" t="s">
        <v>224</v>
      </c>
      <c r="J56" s="17" t="s">
        <v>225</v>
      </c>
      <c r="K56" s="17" t="s">
        <v>196</v>
      </c>
      <c r="L56" s="17" t="s">
        <v>11</v>
      </c>
      <c r="M56" s="17" t="s">
        <v>423</v>
      </c>
      <c r="N56" s="17" t="s">
        <v>424</v>
      </c>
      <c r="O56" s="17" t="s">
        <v>199</v>
      </c>
      <c r="P56" s="17" t="s">
        <v>200</v>
      </c>
      <c r="Q56" s="17" t="s">
        <v>228</v>
      </c>
      <c r="R56" s="17"/>
      <c r="S56" s="17" t="s">
        <v>11</v>
      </c>
      <c r="T56" s="31"/>
    </row>
    <row r="57" spans="1:20" s="7" customFormat="1" ht="60">
      <c r="A57" s="17"/>
      <c r="B57" s="17" t="s">
        <v>425</v>
      </c>
      <c r="C57" s="17" t="s">
        <v>404</v>
      </c>
      <c r="D57" s="17" t="s">
        <v>191</v>
      </c>
      <c r="E57" s="17" t="s">
        <v>405</v>
      </c>
      <c r="F57" s="17" t="s">
        <v>157</v>
      </c>
      <c r="G57" s="17" t="s">
        <v>426</v>
      </c>
      <c r="H57" s="22">
        <v>160.6</v>
      </c>
      <c r="I57" s="17" t="s">
        <v>224</v>
      </c>
      <c r="J57" s="17" t="s">
        <v>225</v>
      </c>
      <c r="K57" s="17" t="s">
        <v>196</v>
      </c>
      <c r="L57" s="17" t="s">
        <v>11</v>
      </c>
      <c r="M57" s="17" t="s">
        <v>427</v>
      </c>
      <c r="N57" s="17" t="s">
        <v>428</v>
      </c>
      <c r="O57" s="17" t="s">
        <v>199</v>
      </c>
      <c r="P57" s="17" t="s">
        <v>200</v>
      </c>
      <c r="Q57" s="17" t="s">
        <v>228</v>
      </c>
      <c r="R57" s="17"/>
      <c r="S57" s="17" t="s">
        <v>11</v>
      </c>
      <c r="T57" s="31"/>
    </row>
    <row r="58" spans="1:20" s="7" customFormat="1" ht="60">
      <c r="A58" s="17"/>
      <c r="B58" s="17" t="s">
        <v>429</v>
      </c>
      <c r="C58" s="17" t="s">
        <v>404</v>
      </c>
      <c r="D58" s="17" t="s">
        <v>191</v>
      </c>
      <c r="E58" s="17" t="s">
        <v>405</v>
      </c>
      <c r="F58" s="17" t="s">
        <v>157</v>
      </c>
      <c r="G58" s="17" t="s">
        <v>430</v>
      </c>
      <c r="H58" s="22">
        <v>3.72</v>
      </c>
      <c r="I58" s="17" t="s">
        <v>224</v>
      </c>
      <c r="J58" s="17" t="s">
        <v>225</v>
      </c>
      <c r="K58" s="17" t="s">
        <v>196</v>
      </c>
      <c r="L58" s="17" t="s">
        <v>11</v>
      </c>
      <c r="M58" s="17" t="s">
        <v>431</v>
      </c>
      <c r="N58" s="17" t="s">
        <v>432</v>
      </c>
      <c r="O58" s="17" t="s">
        <v>199</v>
      </c>
      <c r="P58" s="17" t="s">
        <v>200</v>
      </c>
      <c r="Q58" s="17" t="s">
        <v>228</v>
      </c>
      <c r="R58" s="17"/>
      <c r="S58" s="17" t="s">
        <v>11</v>
      </c>
      <c r="T58" s="31"/>
    </row>
    <row r="59" spans="1:20" s="1" customFormat="1" ht="39.75" customHeight="1">
      <c r="A59" s="17"/>
      <c r="B59" s="17" t="s">
        <v>433</v>
      </c>
      <c r="C59" s="17" t="s">
        <v>208</v>
      </c>
      <c r="D59" s="17" t="s">
        <v>196</v>
      </c>
      <c r="E59" s="17" t="s">
        <v>434</v>
      </c>
      <c r="F59" s="17">
        <v>2022</v>
      </c>
      <c r="G59" s="17" t="s">
        <v>435</v>
      </c>
      <c r="H59" s="17">
        <v>120</v>
      </c>
      <c r="I59" s="17" t="s">
        <v>224</v>
      </c>
      <c r="J59" s="17" t="s">
        <v>436</v>
      </c>
      <c r="K59" s="17" t="s">
        <v>196</v>
      </c>
      <c r="L59" s="17" t="s">
        <v>437</v>
      </c>
      <c r="M59" s="17" t="s">
        <v>438</v>
      </c>
      <c r="N59" s="17" t="s">
        <v>439</v>
      </c>
      <c r="O59" s="17" t="s">
        <v>199</v>
      </c>
      <c r="P59" s="17" t="s">
        <v>200</v>
      </c>
      <c r="Q59" s="17" t="s">
        <v>228</v>
      </c>
      <c r="R59" s="17" t="s">
        <v>440</v>
      </c>
      <c r="S59" s="17" t="s">
        <v>437</v>
      </c>
      <c r="T59" s="23"/>
    </row>
    <row r="60" spans="1:20" s="4" customFormat="1" ht="60" customHeight="1">
      <c r="A60" s="16"/>
      <c r="B60" s="17" t="s">
        <v>441</v>
      </c>
      <c r="C60" s="17" t="s">
        <v>190</v>
      </c>
      <c r="D60" s="17" t="s">
        <v>191</v>
      </c>
      <c r="E60" s="17" t="s">
        <v>442</v>
      </c>
      <c r="F60" s="17">
        <v>2022</v>
      </c>
      <c r="G60" s="23" t="s">
        <v>443</v>
      </c>
      <c r="H60" s="24">
        <v>280</v>
      </c>
      <c r="I60" s="17" t="s">
        <v>225</v>
      </c>
      <c r="J60" s="17" t="s">
        <v>195</v>
      </c>
      <c r="K60" s="17" t="s">
        <v>196</v>
      </c>
      <c r="L60" s="17" t="s">
        <v>19</v>
      </c>
      <c r="M60" s="17" t="s">
        <v>444</v>
      </c>
      <c r="N60" s="17" t="s">
        <v>445</v>
      </c>
      <c r="O60" s="17" t="s">
        <v>199</v>
      </c>
      <c r="P60" s="17" t="s">
        <v>200</v>
      </c>
      <c r="Q60" s="17">
        <v>2021</v>
      </c>
      <c r="R60" s="17"/>
      <c r="S60" s="17" t="s">
        <v>19</v>
      </c>
      <c r="T60" s="29"/>
    </row>
    <row r="61" spans="1:20" s="5" customFormat="1" ht="60" customHeight="1">
      <c r="A61" s="16"/>
      <c r="B61" s="25" t="s">
        <v>446</v>
      </c>
      <c r="C61" s="25" t="s">
        <v>190</v>
      </c>
      <c r="D61" s="16" t="s">
        <v>447</v>
      </c>
      <c r="E61" s="25" t="s">
        <v>448</v>
      </c>
      <c r="F61" s="19">
        <v>2022</v>
      </c>
      <c r="G61" s="25" t="s">
        <v>449</v>
      </c>
      <c r="H61" s="26">
        <v>150</v>
      </c>
      <c r="I61" s="16" t="s">
        <v>225</v>
      </c>
      <c r="J61" s="16" t="s">
        <v>195</v>
      </c>
      <c r="K61" s="17" t="s">
        <v>196</v>
      </c>
      <c r="L61" s="17" t="s">
        <v>19</v>
      </c>
      <c r="M61" s="17" t="s">
        <v>450</v>
      </c>
      <c r="N61" s="17" t="s">
        <v>451</v>
      </c>
      <c r="O61" s="16" t="s">
        <v>199</v>
      </c>
      <c r="P61" s="17" t="s">
        <v>200</v>
      </c>
      <c r="Q61" s="17">
        <v>2021</v>
      </c>
      <c r="R61" s="30"/>
      <c r="S61" s="17" t="s">
        <v>19</v>
      </c>
      <c r="T61" s="30"/>
    </row>
    <row r="62" spans="1:20" s="5" customFormat="1" ht="60" customHeight="1">
      <c r="A62" s="16"/>
      <c r="B62" s="25" t="s">
        <v>452</v>
      </c>
      <c r="C62" s="25" t="s">
        <v>190</v>
      </c>
      <c r="D62" s="16" t="s">
        <v>191</v>
      </c>
      <c r="E62" s="25" t="s">
        <v>448</v>
      </c>
      <c r="F62" s="19">
        <v>2022</v>
      </c>
      <c r="G62" s="17" t="s">
        <v>453</v>
      </c>
      <c r="H62" s="26">
        <v>150</v>
      </c>
      <c r="I62" s="16" t="s">
        <v>225</v>
      </c>
      <c r="J62" s="16" t="s">
        <v>195</v>
      </c>
      <c r="K62" s="17" t="s">
        <v>196</v>
      </c>
      <c r="L62" s="17" t="s">
        <v>19</v>
      </c>
      <c r="M62" s="17" t="s">
        <v>454</v>
      </c>
      <c r="N62" s="17" t="s">
        <v>455</v>
      </c>
      <c r="O62" s="16" t="s">
        <v>199</v>
      </c>
      <c r="P62" s="17" t="s">
        <v>200</v>
      </c>
      <c r="Q62" s="17">
        <v>2021</v>
      </c>
      <c r="R62" s="30"/>
      <c r="S62" s="17" t="s">
        <v>19</v>
      </c>
      <c r="T62" s="30"/>
    </row>
    <row r="63" spans="1:20" s="1" customFormat="1" ht="103.5" customHeight="1">
      <c r="A63" s="17"/>
      <c r="B63" s="17" t="s">
        <v>456</v>
      </c>
      <c r="C63" s="17" t="s">
        <v>208</v>
      </c>
      <c r="D63" s="17" t="s">
        <v>191</v>
      </c>
      <c r="E63" s="17" t="s">
        <v>457</v>
      </c>
      <c r="F63" s="17" t="s">
        <v>157</v>
      </c>
      <c r="G63" s="17" t="s">
        <v>458</v>
      </c>
      <c r="H63" s="17">
        <v>400</v>
      </c>
      <c r="I63" s="17" t="s">
        <v>224</v>
      </c>
      <c r="J63" s="17" t="s">
        <v>195</v>
      </c>
      <c r="K63" s="17" t="s">
        <v>196</v>
      </c>
      <c r="L63" s="17" t="s">
        <v>20</v>
      </c>
      <c r="M63" s="17" t="s">
        <v>459</v>
      </c>
      <c r="N63" s="17" t="s">
        <v>460</v>
      </c>
      <c r="O63" s="17" t="s">
        <v>199</v>
      </c>
      <c r="P63" s="17" t="s">
        <v>461</v>
      </c>
      <c r="Q63" s="17">
        <v>2021</v>
      </c>
      <c r="R63" s="16" t="s">
        <v>440</v>
      </c>
      <c r="S63" s="17" t="s">
        <v>20</v>
      </c>
      <c r="T63" s="16"/>
    </row>
    <row r="64" spans="1:20" s="1" customFormat="1" ht="81" customHeight="1">
      <c r="A64" s="16"/>
      <c r="B64" s="27" t="s">
        <v>462</v>
      </c>
      <c r="C64" s="17" t="s">
        <v>190</v>
      </c>
      <c r="D64" s="17" t="s">
        <v>191</v>
      </c>
      <c r="E64" s="17" t="s">
        <v>463</v>
      </c>
      <c r="F64" s="17" t="s">
        <v>157</v>
      </c>
      <c r="G64" s="17" t="s">
        <v>464</v>
      </c>
      <c r="H64" s="28">
        <v>180</v>
      </c>
      <c r="I64" s="17" t="s">
        <v>224</v>
      </c>
      <c r="J64" s="17" t="s">
        <v>195</v>
      </c>
      <c r="K64" s="17" t="s">
        <v>196</v>
      </c>
      <c r="L64" s="17" t="s">
        <v>20</v>
      </c>
      <c r="M64" s="17" t="s">
        <v>465</v>
      </c>
      <c r="N64" s="17" t="s">
        <v>466</v>
      </c>
      <c r="O64" s="17" t="s">
        <v>199</v>
      </c>
      <c r="P64" s="17" t="s">
        <v>461</v>
      </c>
      <c r="Q64" s="17">
        <v>2021</v>
      </c>
      <c r="R64" s="16" t="s">
        <v>440</v>
      </c>
      <c r="S64" s="17" t="s">
        <v>20</v>
      </c>
      <c r="T64" s="16"/>
    </row>
    <row r="65" spans="1:20" s="1" customFormat="1" ht="85.5" customHeight="1">
      <c r="A65" s="16"/>
      <c r="B65" s="27" t="s">
        <v>467</v>
      </c>
      <c r="C65" s="17" t="s">
        <v>190</v>
      </c>
      <c r="D65" s="17" t="s">
        <v>191</v>
      </c>
      <c r="E65" s="17" t="s">
        <v>468</v>
      </c>
      <c r="F65" s="17" t="s">
        <v>157</v>
      </c>
      <c r="G65" s="17" t="s">
        <v>469</v>
      </c>
      <c r="H65" s="28">
        <v>180</v>
      </c>
      <c r="I65" s="17" t="s">
        <v>224</v>
      </c>
      <c r="J65" s="17" t="s">
        <v>195</v>
      </c>
      <c r="K65" s="17" t="s">
        <v>196</v>
      </c>
      <c r="L65" s="17" t="s">
        <v>20</v>
      </c>
      <c r="M65" s="17" t="s">
        <v>470</v>
      </c>
      <c r="N65" s="17" t="s">
        <v>471</v>
      </c>
      <c r="O65" s="17" t="s">
        <v>199</v>
      </c>
      <c r="P65" s="17" t="s">
        <v>461</v>
      </c>
      <c r="Q65" s="17">
        <v>2021</v>
      </c>
      <c r="R65" s="16" t="s">
        <v>440</v>
      </c>
      <c r="S65" s="17" t="s">
        <v>20</v>
      </c>
      <c r="T65" s="16"/>
    </row>
    <row r="66" spans="1:20" s="8" customFormat="1" ht="60">
      <c r="A66" s="32"/>
      <c r="B66" s="32" t="s">
        <v>472</v>
      </c>
      <c r="C66" s="32" t="s">
        <v>404</v>
      </c>
      <c r="D66" s="19" t="s">
        <v>191</v>
      </c>
      <c r="E66" s="19" t="s">
        <v>473</v>
      </c>
      <c r="F66" s="19">
        <v>2022</v>
      </c>
      <c r="G66" s="32" t="s">
        <v>474</v>
      </c>
      <c r="H66" s="19">
        <v>397.26</v>
      </c>
      <c r="I66" s="17" t="s">
        <v>194</v>
      </c>
      <c r="J66" s="32" t="s">
        <v>195</v>
      </c>
      <c r="K66" s="17" t="s">
        <v>196</v>
      </c>
      <c r="L66" s="32" t="s">
        <v>27</v>
      </c>
      <c r="M66" s="32" t="s">
        <v>475</v>
      </c>
      <c r="N66" s="17" t="s">
        <v>476</v>
      </c>
      <c r="O66" s="19" t="s">
        <v>199</v>
      </c>
      <c r="P66" s="19" t="s">
        <v>200</v>
      </c>
      <c r="Q66" s="19">
        <v>2021</v>
      </c>
      <c r="R66" s="32"/>
      <c r="S66" s="32" t="s">
        <v>27</v>
      </c>
      <c r="T66" s="19"/>
    </row>
    <row r="67" spans="1:20" s="8" customFormat="1" ht="48">
      <c r="A67" s="32"/>
      <c r="B67" s="32" t="s">
        <v>477</v>
      </c>
      <c r="C67" s="32" t="s">
        <v>190</v>
      </c>
      <c r="D67" s="19" t="s">
        <v>191</v>
      </c>
      <c r="E67" s="32" t="s">
        <v>478</v>
      </c>
      <c r="F67" s="19">
        <v>2022</v>
      </c>
      <c r="G67" s="19" t="s">
        <v>479</v>
      </c>
      <c r="H67" s="16">
        <v>350</v>
      </c>
      <c r="I67" s="17" t="s">
        <v>194</v>
      </c>
      <c r="J67" s="32" t="s">
        <v>195</v>
      </c>
      <c r="K67" s="17" t="s">
        <v>196</v>
      </c>
      <c r="L67" s="32" t="s">
        <v>27</v>
      </c>
      <c r="M67" s="32" t="s">
        <v>480</v>
      </c>
      <c r="N67" s="17" t="s">
        <v>481</v>
      </c>
      <c r="O67" s="19" t="s">
        <v>199</v>
      </c>
      <c r="P67" s="19" t="s">
        <v>200</v>
      </c>
      <c r="Q67" s="19">
        <v>2021</v>
      </c>
      <c r="R67" s="32"/>
      <c r="S67" s="32" t="s">
        <v>27</v>
      </c>
      <c r="T67" s="32"/>
    </row>
    <row r="68" spans="1:20" s="8" customFormat="1" ht="48">
      <c r="A68" s="32"/>
      <c r="B68" s="32" t="s">
        <v>482</v>
      </c>
      <c r="C68" s="32" t="s">
        <v>190</v>
      </c>
      <c r="D68" s="19" t="s">
        <v>191</v>
      </c>
      <c r="E68" s="32" t="s">
        <v>483</v>
      </c>
      <c r="F68" s="19">
        <v>2022</v>
      </c>
      <c r="G68" s="19" t="s">
        <v>484</v>
      </c>
      <c r="H68" s="16">
        <v>180</v>
      </c>
      <c r="I68" s="17" t="s">
        <v>194</v>
      </c>
      <c r="J68" s="32" t="s">
        <v>195</v>
      </c>
      <c r="K68" s="17" t="s">
        <v>196</v>
      </c>
      <c r="L68" s="32" t="s">
        <v>27</v>
      </c>
      <c r="M68" s="32" t="s">
        <v>485</v>
      </c>
      <c r="N68" s="17" t="s">
        <v>486</v>
      </c>
      <c r="O68" s="19" t="s">
        <v>199</v>
      </c>
      <c r="P68" s="19" t="s">
        <v>200</v>
      </c>
      <c r="Q68" s="19">
        <v>2021</v>
      </c>
      <c r="R68" s="32"/>
      <c r="S68" s="32" t="s">
        <v>27</v>
      </c>
      <c r="T68" s="32"/>
    </row>
    <row r="69" spans="1:20" s="8" customFormat="1" ht="48">
      <c r="A69" s="32"/>
      <c r="B69" s="32" t="s">
        <v>487</v>
      </c>
      <c r="C69" s="32" t="s">
        <v>190</v>
      </c>
      <c r="D69" s="19" t="s">
        <v>191</v>
      </c>
      <c r="E69" s="32" t="s">
        <v>488</v>
      </c>
      <c r="F69" s="19">
        <v>2022</v>
      </c>
      <c r="G69" s="19" t="s">
        <v>489</v>
      </c>
      <c r="H69" s="16">
        <v>100</v>
      </c>
      <c r="I69" s="17" t="s">
        <v>194</v>
      </c>
      <c r="J69" s="32" t="s">
        <v>195</v>
      </c>
      <c r="K69" s="17" t="s">
        <v>196</v>
      </c>
      <c r="L69" s="32" t="s">
        <v>27</v>
      </c>
      <c r="M69" s="32" t="s">
        <v>490</v>
      </c>
      <c r="N69" s="17" t="s">
        <v>491</v>
      </c>
      <c r="O69" s="19" t="s">
        <v>199</v>
      </c>
      <c r="P69" s="19" t="s">
        <v>200</v>
      </c>
      <c r="Q69" s="19">
        <v>2021</v>
      </c>
      <c r="R69" s="32"/>
      <c r="S69" s="32" t="s">
        <v>27</v>
      </c>
      <c r="T69" s="32"/>
    </row>
    <row r="70" spans="1:20" s="8" customFormat="1" ht="48">
      <c r="A70" s="32"/>
      <c r="B70" s="32" t="s">
        <v>492</v>
      </c>
      <c r="C70" s="32" t="s">
        <v>190</v>
      </c>
      <c r="D70" s="19" t="s">
        <v>191</v>
      </c>
      <c r="E70" s="32" t="s">
        <v>493</v>
      </c>
      <c r="F70" s="19">
        <v>2022</v>
      </c>
      <c r="G70" s="19" t="s">
        <v>494</v>
      </c>
      <c r="H70" s="16">
        <v>130</v>
      </c>
      <c r="I70" s="17" t="s">
        <v>194</v>
      </c>
      <c r="J70" s="32" t="s">
        <v>195</v>
      </c>
      <c r="K70" s="17" t="s">
        <v>196</v>
      </c>
      <c r="L70" s="32" t="s">
        <v>27</v>
      </c>
      <c r="M70" s="32" t="s">
        <v>495</v>
      </c>
      <c r="N70" s="17" t="s">
        <v>496</v>
      </c>
      <c r="O70" s="19" t="s">
        <v>199</v>
      </c>
      <c r="P70" s="19" t="s">
        <v>200</v>
      </c>
      <c r="Q70" s="19">
        <v>2021</v>
      </c>
      <c r="R70" s="32"/>
      <c r="S70" s="32" t="s">
        <v>27</v>
      </c>
      <c r="T70" s="32"/>
    </row>
    <row r="71" spans="1:20" s="8" customFormat="1" ht="60">
      <c r="A71" s="32"/>
      <c r="B71" s="32" t="s">
        <v>497</v>
      </c>
      <c r="C71" s="32" t="s">
        <v>190</v>
      </c>
      <c r="D71" s="19" t="s">
        <v>191</v>
      </c>
      <c r="E71" s="32" t="s">
        <v>498</v>
      </c>
      <c r="F71" s="19">
        <v>2022</v>
      </c>
      <c r="G71" s="19" t="s">
        <v>499</v>
      </c>
      <c r="H71" s="19">
        <v>110</v>
      </c>
      <c r="I71" s="17" t="s">
        <v>194</v>
      </c>
      <c r="J71" s="32" t="s">
        <v>195</v>
      </c>
      <c r="K71" s="17" t="s">
        <v>196</v>
      </c>
      <c r="L71" s="32" t="s">
        <v>27</v>
      </c>
      <c r="M71" s="32" t="s">
        <v>500</v>
      </c>
      <c r="N71" s="17" t="s">
        <v>501</v>
      </c>
      <c r="O71" s="19" t="s">
        <v>199</v>
      </c>
      <c r="P71" s="19" t="s">
        <v>200</v>
      </c>
      <c r="Q71" s="19">
        <v>2021</v>
      </c>
      <c r="R71" s="32"/>
      <c r="S71" s="32" t="s">
        <v>27</v>
      </c>
      <c r="T71" s="32"/>
    </row>
    <row r="72" spans="1:20" s="8" customFormat="1" ht="48">
      <c r="A72" s="32"/>
      <c r="B72" s="32" t="s">
        <v>502</v>
      </c>
      <c r="C72" s="32" t="s">
        <v>190</v>
      </c>
      <c r="D72" s="19" t="s">
        <v>191</v>
      </c>
      <c r="E72" s="32" t="s">
        <v>503</v>
      </c>
      <c r="F72" s="19">
        <v>2022</v>
      </c>
      <c r="G72" s="19" t="s">
        <v>504</v>
      </c>
      <c r="H72" s="19">
        <v>90</v>
      </c>
      <c r="I72" s="17" t="s">
        <v>194</v>
      </c>
      <c r="J72" s="32" t="s">
        <v>195</v>
      </c>
      <c r="K72" s="17" t="s">
        <v>196</v>
      </c>
      <c r="L72" s="32" t="s">
        <v>27</v>
      </c>
      <c r="M72" s="32" t="s">
        <v>505</v>
      </c>
      <c r="N72" s="17" t="s">
        <v>506</v>
      </c>
      <c r="O72" s="19" t="s">
        <v>199</v>
      </c>
      <c r="P72" s="19" t="s">
        <v>200</v>
      </c>
      <c r="Q72" s="19">
        <v>2021</v>
      </c>
      <c r="R72" s="32"/>
      <c r="S72" s="32" t="s">
        <v>27</v>
      </c>
      <c r="T72" s="32"/>
    </row>
    <row r="73" spans="1:20" s="8" customFormat="1" ht="48">
      <c r="A73" s="32"/>
      <c r="B73" s="17" t="s">
        <v>507</v>
      </c>
      <c r="C73" s="32" t="s">
        <v>190</v>
      </c>
      <c r="D73" s="19" t="s">
        <v>191</v>
      </c>
      <c r="E73" s="32" t="s">
        <v>508</v>
      </c>
      <c r="F73" s="19">
        <v>2022</v>
      </c>
      <c r="G73" s="32" t="s">
        <v>509</v>
      </c>
      <c r="H73" s="19">
        <v>280</v>
      </c>
      <c r="I73" s="17" t="s">
        <v>194</v>
      </c>
      <c r="J73" s="32" t="s">
        <v>195</v>
      </c>
      <c r="K73" s="17" t="s">
        <v>196</v>
      </c>
      <c r="L73" s="32" t="s">
        <v>27</v>
      </c>
      <c r="M73" s="32" t="s">
        <v>510</v>
      </c>
      <c r="N73" s="17" t="s">
        <v>511</v>
      </c>
      <c r="O73" s="19" t="s">
        <v>199</v>
      </c>
      <c r="P73" s="19" t="s">
        <v>200</v>
      </c>
      <c r="Q73" s="19">
        <v>2021</v>
      </c>
      <c r="R73" s="32"/>
      <c r="S73" s="32" t="s">
        <v>27</v>
      </c>
      <c r="T73" s="32"/>
    </row>
    <row r="74" spans="1:20" s="8" customFormat="1" ht="48">
      <c r="A74" s="32"/>
      <c r="B74" s="17" t="s">
        <v>512</v>
      </c>
      <c r="C74" s="32" t="s">
        <v>190</v>
      </c>
      <c r="D74" s="19" t="s">
        <v>191</v>
      </c>
      <c r="E74" s="32" t="s">
        <v>513</v>
      </c>
      <c r="F74" s="19">
        <v>2022</v>
      </c>
      <c r="G74" s="32" t="s">
        <v>514</v>
      </c>
      <c r="H74" s="19">
        <v>400</v>
      </c>
      <c r="I74" s="17" t="s">
        <v>194</v>
      </c>
      <c r="J74" s="32" t="s">
        <v>195</v>
      </c>
      <c r="K74" s="17" t="s">
        <v>196</v>
      </c>
      <c r="L74" s="32" t="s">
        <v>27</v>
      </c>
      <c r="M74" s="32" t="s">
        <v>515</v>
      </c>
      <c r="N74" s="32" t="s">
        <v>516</v>
      </c>
      <c r="O74" s="19" t="s">
        <v>199</v>
      </c>
      <c r="P74" s="19" t="s">
        <v>200</v>
      </c>
      <c r="Q74" s="19">
        <v>2021</v>
      </c>
      <c r="R74" s="32"/>
      <c r="S74" s="32" t="s">
        <v>27</v>
      </c>
      <c r="T74" s="32"/>
    </row>
    <row r="75" spans="1:20" s="8" customFormat="1" ht="48">
      <c r="A75" s="32"/>
      <c r="B75" s="17" t="s">
        <v>517</v>
      </c>
      <c r="C75" s="32" t="s">
        <v>190</v>
      </c>
      <c r="D75" s="19" t="s">
        <v>191</v>
      </c>
      <c r="E75" s="32" t="s">
        <v>518</v>
      </c>
      <c r="F75" s="19">
        <v>2022</v>
      </c>
      <c r="G75" s="32" t="s">
        <v>509</v>
      </c>
      <c r="H75" s="19">
        <v>280</v>
      </c>
      <c r="I75" s="17" t="s">
        <v>194</v>
      </c>
      <c r="J75" s="32" t="s">
        <v>195</v>
      </c>
      <c r="K75" s="17" t="s">
        <v>196</v>
      </c>
      <c r="L75" s="32" t="s">
        <v>27</v>
      </c>
      <c r="M75" s="32" t="s">
        <v>519</v>
      </c>
      <c r="N75" s="17" t="s">
        <v>520</v>
      </c>
      <c r="O75" s="19" t="s">
        <v>199</v>
      </c>
      <c r="P75" s="19" t="s">
        <v>200</v>
      </c>
      <c r="Q75" s="19">
        <v>2021</v>
      </c>
      <c r="R75" s="32"/>
      <c r="S75" s="32" t="s">
        <v>27</v>
      </c>
      <c r="T75" s="32"/>
    </row>
    <row r="76" spans="1:20" s="8" customFormat="1" ht="48">
      <c r="A76" s="32"/>
      <c r="B76" s="32" t="s">
        <v>521</v>
      </c>
      <c r="C76" s="32" t="s">
        <v>190</v>
      </c>
      <c r="D76" s="19" t="s">
        <v>191</v>
      </c>
      <c r="E76" s="32" t="s">
        <v>522</v>
      </c>
      <c r="F76" s="19">
        <v>2022</v>
      </c>
      <c r="G76" s="19" t="s">
        <v>523</v>
      </c>
      <c r="H76" s="19">
        <v>350</v>
      </c>
      <c r="I76" s="17" t="s">
        <v>194</v>
      </c>
      <c r="J76" s="32" t="s">
        <v>195</v>
      </c>
      <c r="K76" s="17" t="s">
        <v>196</v>
      </c>
      <c r="L76" s="32" t="s">
        <v>27</v>
      </c>
      <c r="M76" s="32" t="s">
        <v>524</v>
      </c>
      <c r="N76" s="17" t="s">
        <v>525</v>
      </c>
      <c r="O76" s="19" t="s">
        <v>199</v>
      </c>
      <c r="P76" s="19" t="s">
        <v>200</v>
      </c>
      <c r="Q76" s="19">
        <v>2021</v>
      </c>
      <c r="R76" s="32"/>
      <c r="S76" s="32" t="s">
        <v>27</v>
      </c>
      <c r="T76" s="32"/>
    </row>
    <row r="77" spans="1:20" s="8" customFormat="1" ht="60">
      <c r="A77" s="32"/>
      <c r="B77" s="32" t="s">
        <v>526</v>
      </c>
      <c r="C77" s="32" t="s">
        <v>190</v>
      </c>
      <c r="D77" s="19" t="s">
        <v>191</v>
      </c>
      <c r="E77" s="32" t="s">
        <v>527</v>
      </c>
      <c r="F77" s="19">
        <v>2022</v>
      </c>
      <c r="G77" s="19" t="s">
        <v>528</v>
      </c>
      <c r="H77" s="19">
        <v>300</v>
      </c>
      <c r="I77" s="17" t="s">
        <v>194</v>
      </c>
      <c r="J77" s="32" t="s">
        <v>195</v>
      </c>
      <c r="K77" s="17" t="s">
        <v>196</v>
      </c>
      <c r="L77" s="32" t="s">
        <v>27</v>
      </c>
      <c r="M77" s="32" t="s">
        <v>529</v>
      </c>
      <c r="N77" s="17" t="s">
        <v>530</v>
      </c>
      <c r="O77" s="19" t="s">
        <v>199</v>
      </c>
      <c r="P77" s="19" t="s">
        <v>200</v>
      </c>
      <c r="Q77" s="19">
        <v>2021</v>
      </c>
      <c r="R77" s="32"/>
      <c r="S77" s="32" t="s">
        <v>27</v>
      </c>
      <c r="T77" s="32"/>
    </row>
    <row r="78" spans="1:20" s="8" customFormat="1" ht="60">
      <c r="A78" s="32"/>
      <c r="B78" s="32" t="s">
        <v>531</v>
      </c>
      <c r="C78" s="32" t="s">
        <v>190</v>
      </c>
      <c r="D78" s="19" t="s">
        <v>191</v>
      </c>
      <c r="E78" s="32" t="s">
        <v>532</v>
      </c>
      <c r="F78" s="19">
        <v>2022</v>
      </c>
      <c r="G78" s="19" t="s">
        <v>533</v>
      </c>
      <c r="H78" s="19">
        <v>200</v>
      </c>
      <c r="I78" s="17" t="s">
        <v>194</v>
      </c>
      <c r="J78" s="32" t="s">
        <v>195</v>
      </c>
      <c r="K78" s="17" t="s">
        <v>196</v>
      </c>
      <c r="L78" s="32" t="s">
        <v>27</v>
      </c>
      <c r="M78" s="32" t="s">
        <v>534</v>
      </c>
      <c r="N78" s="17" t="s">
        <v>535</v>
      </c>
      <c r="O78" s="19" t="s">
        <v>199</v>
      </c>
      <c r="P78" s="19" t="s">
        <v>200</v>
      </c>
      <c r="Q78" s="19">
        <v>2021</v>
      </c>
      <c r="R78" s="32"/>
      <c r="S78" s="32" t="s">
        <v>27</v>
      </c>
      <c r="T78" s="32"/>
    </row>
    <row r="79" spans="1:20" s="8" customFormat="1" ht="72">
      <c r="A79" s="32"/>
      <c r="B79" s="32" t="s">
        <v>536</v>
      </c>
      <c r="C79" s="32" t="s">
        <v>190</v>
      </c>
      <c r="D79" s="19" t="s">
        <v>191</v>
      </c>
      <c r="E79" s="32" t="s">
        <v>537</v>
      </c>
      <c r="F79" s="19">
        <v>2022</v>
      </c>
      <c r="G79" s="19" t="s">
        <v>528</v>
      </c>
      <c r="H79" s="19">
        <v>300</v>
      </c>
      <c r="I79" s="17" t="s">
        <v>194</v>
      </c>
      <c r="J79" s="32" t="s">
        <v>195</v>
      </c>
      <c r="K79" s="17" t="s">
        <v>196</v>
      </c>
      <c r="L79" s="32" t="s">
        <v>27</v>
      </c>
      <c r="M79" s="32" t="s">
        <v>538</v>
      </c>
      <c r="N79" s="17" t="s">
        <v>539</v>
      </c>
      <c r="O79" s="19" t="s">
        <v>199</v>
      </c>
      <c r="P79" s="19" t="s">
        <v>200</v>
      </c>
      <c r="Q79" s="19">
        <v>2021</v>
      </c>
      <c r="R79" s="32"/>
      <c r="S79" s="32" t="s">
        <v>27</v>
      </c>
      <c r="T79" s="32"/>
    </row>
    <row r="80" spans="1:20" s="8" customFormat="1" ht="60">
      <c r="A80" s="32"/>
      <c r="B80" s="32" t="s">
        <v>540</v>
      </c>
      <c r="C80" s="32" t="s">
        <v>190</v>
      </c>
      <c r="D80" s="19" t="s">
        <v>191</v>
      </c>
      <c r="E80" s="32" t="s">
        <v>541</v>
      </c>
      <c r="F80" s="19">
        <v>2022</v>
      </c>
      <c r="G80" s="19" t="s">
        <v>542</v>
      </c>
      <c r="H80" s="19">
        <v>400</v>
      </c>
      <c r="I80" s="17" t="s">
        <v>194</v>
      </c>
      <c r="J80" s="32" t="s">
        <v>195</v>
      </c>
      <c r="K80" s="17" t="s">
        <v>196</v>
      </c>
      <c r="L80" s="32" t="s">
        <v>27</v>
      </c>
      <c r="M80" s="32" t="s">
        <v>543</v>
      </c>
      <c r="N80" s="17" t="s">
        <v>544</v>
      </c>
      <c r="O80" s="19" t="s">
        <v>199</v>
      </c>
      <c r="P80" s="19" t="s">
        <v>200</v>
      </c>
      <c r="Q80" s="19">
        <v>2021</v>
      </c>
      <c r="R80" s="32"/>
      <c r="S80" s="32" t="s">
        <v>27</v>
      </c>
      <c r="T80" s="32"/>
    </row>
    <row r="81" spans="1:20" s="8" customFormat="1" ht="72">
      <c r="A81" s="32"/>
      <c r="B81" s="32" t="s">
        <v>545</v>
      </c>
      <c r="C81" s="32" t="s">
        <v>190</v>
      </c>
      <c r="D81" s="19" t="s">
        <v>191</v>
      </c>
      <c r="E81" s="33" t="s">
        <v>546</v>
      </c>
      <c r="F81" s="19">
        <v>2022</v>
      </c>
      <c r="G81" s="19" t="s">
        <v>547</v>
      </c>
      <c r="H81" s="19">
        <v>500</v>
      </c>
      <c r="I81" s="17" t="s">
        <v>194</v>
      </c>
      <c r="J81" s="32" t="s">
        <v>195</v>
      </c>
      <c r="K81" s="17" t="s">
        <v>196</v>
      </c>
      <c r="L81" s="32" t="s">
        <v>27</v>
      </c>
      <c r="M81" s="32" t="s">
        <v>548</v>
      </c>
      <c r="N81" s="17" t="s">
        <v>549</v>
      </c>
      <c r="O81" s="19" t="s">
        <v>199</v>
      </c>
      <c r="P81" s="19" t="s">
        <v>200</v>
      </c>
      <c r="Q81" s="19">
        <v>2021</v>
      </c>
      <c r="R81" s="32"/>
      <c r="S81" s="32" t="s">
        <v>27</v>
      </c>
      <c r="T81" s="32"/>
    </row>
    <row r="82" spans="1:20" s="8" customFormat="1" ht="48">
      <c r="A82" s="32"/>
      <c r="B82" s="32" t="s">
        <v>550</v>
      </c>
      <c r="C82" s="32" t="s">
        <v>190</v>
      </c>
      <c r="D82" s="19" t="s">
        <v>191</v>
      </c>
      <c r="E82" s="33" t="s">
        <v>551</v>
      </c>
      <c r="F82" s="19">
        <v>2022</v>
      </c>
      <c r="G82" s="19" t="s">
        <v>552</v>
      </c>
      <c r="H82" s="19">
        <v>560</v>
      </c>
      <c r="I82" s="17" t="s">
        <v>194</v>
      </c>
      <c r="J82" s="32" t="s">
        <v>195</v>
      </c>
      <c r="K82" s="17" t="s">
        <v>196</v>
      </c>
      <c r="L82" s="32" t="s">
        <v>27</v>
      </c>
      <c r="M82" s="32" t="s">
        <v>553</v>
      </c>
      <c r="N82" s="17" t="s">
        <v>554</v>
      </c>
      <c r="O82" s="19" t="s">
        <v>199</v>
      </c>
      <c r="P82" s="19" t="s">
        <v>200</v>
      </c>
      <c r="Q82" s="19">
        <v>2021</v>
      </c>
      <c r="R82" s="32"/>
      <c r="S82" s="32" t="s">
        <v>27</v>
      </c>
      <c r="T82" s="19"/>
    </row>
    <row r="83" spans="1:20" s="8" customFormat="1" ht="48">
      <c r="A83" s="32"/>
      <c r="B83" s="32" t="s">
        <v>555</v>
      </c>
      <c r="C83" s="32" t="s">
        <v>190</v>
      </c>
      <c r="D83" s="19" t="s">
        <v>191</v>
      </c>
      <c r="E83" s="33" t="s">
        <v>556</v>
      </c>
      <c r="F83" s="19">
        <v>2022</v>
      </c>
      <c r="G83" s="19" t="s">
        <v>557</v>
      </c>
      <c r="H83" s="19">
        <v>450</v>
      </c>
      <c r="I83" s="17" t="s">
        <v>194</v>
      </c>
      <c r="J83" s="32" t="s">
        <v>195</v>
      </c>
      <c r="K83" s="17" t="s">
        <v>196</v>
      </c>
      <c r="L83" s="32" t="s">
        <v>27</v>
      </c>
      <c r="M83" s="32" t="s">
        <v>558</v>
      </c>
      <c r="N83" s="17" t="s">
        <v>559</v>
      </c>
      <c r="O83" s="19" t="s">
        <v>199</v>
      </c>
      <c r="P83" s="19" t="s">
        <v>200</v>
      </c>
      <c r="Q83" s="19">
        <v>2021</v>
      </c>
      <c r="R83" s="32"/>
      <c r="S83" s="32" t="s">
        <v>27</v>
      </c>
      <c r="T83" s="19"/>
    </row>
    <row r="84" spans="1:20" s="8" customFormat="1" ht="60">
      <c r="A84" s="32"/>
      <c r="B84" s="32" t="s">
        <v>560</v>
      </c>
      <c r="C84" s="32" t="s">
        <v>190</v>
      </c>
      <c r="D84" s="19" t="s">
        <v>191</v>
      </c>
      <c r="E84" s="33" t="s">
        <v>561</v>
      </c>
      <c r="F84" s="19">
        <v>2022</v>
      </c>
      <c r="G84" s="19" t="s">
        <v>562</v>
      </c>
      <c r="H84" s="19">
        <v>350</v>
      </c>
      <c r="I84" s="17" t="s">
        <v>194</v>
      </c>
      <c r="J84" s="32" t="s">
        <v>195</v>
      </c>
      <c r="K84" s="17" t="s">
        <v>196</v>
      </c>
      <c r="L84" s="32" t="s">
        <v>27</v>
      </c>
      <c r="M84" s="32" t="s">
        <v>563</v>
      </c>
      <c r="N84" s="17" t="s">
        <v>564</v>
      </c>
      <c r="O84" s="19" t="s">
        <v>199</v>
      </c>
      <c r="P84" s="19" t="s">
        <v>200</v>
      </c>
      <c r="Q84" s="19">
        <v>2021</v>
      </c>
      <c r="R84" s="32"/>
      <c r="S84" s="32" t="s">
        <v>27</v>
      </c>
      <c r="T84" s="19"/>
    </row>
    <row r="85" spans="1:20" s="8" customFormat="1" ht="60">
      <c r="A85" s="32"/>
      <c r="B85" s="32" t="s">
        <v>565</v>
      </c>
      <c r="C85" s="32" t="s">
        <v>190</v>
      </c>
      <c r="D85" s="19" t="s">
        <v>191</v>
      </c>
      <c r="E85" s="33" t="s">
        <v>566</v>
      </c>
      <c r="F85" s="19">
        <v>2022</v>
      </c>
      <c r="G85" s="19" t="s">
        <v>567</v>
      </c>
      <c r="H85" s="19">
        <v>300</v>
      </c>
      <c r="I85" s="17" t="s">
        <v>194</v>
      </c>
      <c r="J85" s="32" t="s">
        <v>195</v>
      </c>
      <c r="K85" s="17" t="s">
        <v>196</v>
      </c>
      <c r="L85" s="32" t="s">
        <v>27</v>
      </c>
      <c r="M85" s="32" t="s">
        <v>534</v>
      </c>
      <c r="N85" s="17" t="s">
        <v>535</v>
      </c>
      <c r="O85" s="19" t="s">
        <v>199</v>
      </c>
      <c r="P85" s="19" t="s">
        <v>200</v>
      </c>
      <c r="Q85" s="19">
        <v>2021</v>
      </c>
      <c r="R85" s="32"/>
      <c r="S85" s="32" t="s">
        <v>27</v>
      </c>
      <c r="T85" s="19"/>
    </row>
    <row r="86" spans="1:20" s="8" customFormat="1" ht="60">
      <c r="A86" s="32"/>
      <c r="B86" s="32" t="s">
        <v>568</v>
      </c>
      <c r="C86" s="32" t="s">
        <v>190</v>
      </c>
      <c r="D86" s="19" t="s">
        <v>191</v>
      </c>
      <c r="E86" s="33" t="s">
        <v>569</v>
      </c>
      <c r="F86" s="19">
        <v>2022</v>
      </c>
      <c r="G86" s="19" t="s">
        <v>552</v>
      </c>
      <c r="H86" s="19">
        <v>560</v>
      </c>
      <c r="I86" s="17" t="s">
        <v>194</v>
      </c>
      <c r="J86" s="32" t="s">
        <v>195</v>
      </c>
      <c r="K86" s="17" t="s">
        <v>196</v>
      </c>
      <c r="L86" s="32" t="s">
        <v>27</v>
      </c>
      <c r="M86" s="32" t="s">
        <v>570</v>
      </c>
      <c r="N86" s="17" t="s">
        <v>571</v>
      </c>
      <c r="O86" s="19" t="s">
        <v>199</v>
      </c>
      <c r="P86" s="19" t="s">
        <v>200</v>
      </c>
      <c r="Q86" s="19">
        <v>2021</v>
      </c>
      <c r="R86" s="32"/>
      <c r="S86" s="32" t="s">
        <v>27</v>
      </c>
      <c r="T86" s="19"/>
    </row>
    <row r="87" spans="1:20" s="8" customFormat="1" ht="48">
      <c r="A87" s="32"/>
      <c r="B87" s="32" t="s">
        <v>572</v>
      </c>
      <c r="C87" s="32" t="s">
        <v>190</v>
      </c>
      <c r="D87" s="19" t="s">
        <v>191</v>
      </c>
      <c r="E87" s="33" t="s">
        <v>573</v>
      </c>
      <c r="F87" s="19">
        <v>2022</v>
      </c>
      <c r="G87" s="19" t="s">
        <v>557</v>
      </c>
      <c r="H87" s="19">
        <v>450</v>
      </c>
      <c r="I87" s="17" t="s">
        <v>194</v>
      </c>
      <c r="J87" s="32" t="s">
        <v>195</v>
      </c>
      <c r="K87" s="17" t="s">
        <v>196</v>
      </c>
      <c r="L87" s="32" t="s">
        <v>27</v>
      </c>
      <c r="M87" s="32" t="s">
        <v>574</v>
      </c>
      <c r="N87" s="17" t="s">
        <v>575</v>
      </c>
      <c r="O87" s="19" t="s">
        <v>199</v>
      </c>
      <c r="P87" s="19" t="s">
        <v>200</v>
      </c>
      <c r="Q87" s="19">
        <v>2021</v>
      </c>
      <c r="R87" s="32"/>
      <c r="S87" s="32" t="s">
        <v>27</v>
      </c>
      <c r="T87" s="19"/>
    </row>
    <row r="88" spans="1:20" s="8" customFormat="1" ht="48">
      <c r="A88" s="32"/>
      <c r="B88" s="32" t="s">
        <v>576</v>
      </c>
      <c r="C88" s="32" t="s">
        <v>190</v>
      </c>
      <c r="D88" s="19" t="s">
        <v>191</v>
      </c>
      <c r="E88" s="33" t="s">
        <v>577</v>
      </c>
      <c r="F88" s="19">
        <v>2022</v>
      </c>
      <c r="G88" s="19" t="s">
        <v>547</v>
      </c>
      <c r="H88" s="19">
        <v>500</v>
      </c>
      <c r="I88" s="17" t="s">
        <v>194</v>
      </c>
      <c r="J88" s="32" t="s">
        <v>195</v>
      </c>
      <c r="K88" s="17" t="s">
        <v>196</v>
      </c>
      <c r="L88" s="32" t="s">
        <v>27</v>
      </c>
      <c r="M88" s="32" t="s">
        <v>578</v>
      </c>
      <c r="N88" s="17" t="s">
        <v>579</v>
      </c>
      <c r="O88" s="19" t="s">
        <v>199</v>
      </c>
      <c r="P88" s="19" t="s">
        <v>200</v>
      </c>
      <c r="Q88" s="19">
        <v>2021</v>
      </c>
      <c r="R88" s="32"/>
      <c r="S88" s="32" t="s">
        <v>27</v>
      </c>
      <c r="T88" s="19"/>
    </row>
    <row r="89" spans="1:20" s="8" customFormat="1" ht="60">
      <c r="A89" s="32"/>
      <c r="B89" s="32" t="s">
        <v>580</v>
      </c>
      <c r="C89" s="32" t="s">
        <v>190</v>
      </c>
      <c r="D89" s="19" t="s">
        <v>191</v>
      </c>
      <c r="E89" s="33" t="s">
        <v>581</v>
      </c>
      <c r="F89" s="19">
        <v>2022</v>
      </c>
      <c r="G89" s="19" t="s">
        <v>582</v>
      </c>
      <c r="H89" s="19">
        <v>180</v>
      </c>
      <c r="I89" s="17" t="s">
        <v>194</v>
      </c>
      <c r="J89" s="32" t="s">
        <v>195</v>
      </c>
      <c r="K89" s="17" t="s">
        <v>196</v>
      </c>
      <c r="L89" s="32" t="s">
        <v>27</v>
      </c>
      <c r="M89" s="32" t="s">
        <v>583</v>
      </c>
      <c r="N89" s="17" t="s">
        <v>584</v>
      </c>
      <c r="O89" s="19" t="s">
        <v>199</v>
      </c>
      <c r="P89" s="19" t="s">
        <v>200</v>
      </c>
      <c r="Q89" s="19">
        <v>2021</v>
      </c>
      <c r="R89" s="32"/>
      <c r="S89" s="32" t="s">
        <v>27</v>
      </c>
      <c r="T89" s="19"/>
    </row>
    <row r="90" spans="1:20" s="8" customFormat="1" ht="60">
      <c r="A90" s="32"/>
      <c r="B90" s="32" t="s">
        <v>585</v>
      </c>
      <c r="C90" s="32" t="s">
        <v>190</v>
      </c>
      <c r="D90" s="19" t="s">
        <v>191</v>
      </c>
      <c r="E90" s="33" t="s">
        <v>586</v>
      </c>
      <c r="F90" s="19">
        <v>2022</v>
      </c>
      <c r="G90" s="19" t="s">
        <v>587</v>
      </c>
      <c r="H90" s="19">
        <v>700</v>
      </c>
      <c r="I90" s="17" t="s">
        <v>194</v>
      </c>
      <c r="J90" s="32" t="s">
        <v>195</v>
      </c>
      <c r="K90" s="17" t="s">
        <v>196</v>
      </c>
      <c r="L90" s="32" t="s">
        <v>27</v>
      </c>
      <c r="M90" s="32" t="s">
        <v>588</v>
      </c>
      <c r="N90" s="17" t="s">
        <v>589</v>
      </c>
      <c r="O90" s="19" t="s">
        <v>199</v>
      </c>
      <c r="P90" s="19" t="s">
        <v>200</v>
      </c>
      <c r="Q90" s="19">
        <v>2021</v>
      </c>
      <c r="R90" s="32"/>
      <c r="S90" s="32" t="s">
        <v>27</v>
      </c>
      <c r="T90" s="19"/>
    </row>
    <row r="91" spans="1:20" s="8" customFormat="1" ht="60">
      <c r="A91" s="32"/>
      <c r="B91" s="32" t="s">
        <v>590</v>
      </c>
      <c r="C91" s="32" t="s">
        <v>190</v>
      </c>
      <c r="D91" s="19" t="s">
        <v>191</v>
      </c>
      <c r="E91" s="33" t="s">
        <v>591</v>
      </c>
      <c r="F91" s="19">
        <v>2022</v>
      </c>
      <c r="G91" s="19" t="s">
        <v>592</v>
      </c>
      <c r="H91" s="19">
        <v>650</v>
      </c>
      <c r="I91" s="17" t="s">
        <v>194</v>
      </c>
      <c r="J91" s="32" t="s">
        <v>195</v>
      </c>
      <c r="K91" s="17" t="s">
        <v>196</v>
      </c>
      <c r="L91" s="32" t="s">
        <v>27</v>
      </c>
      <c r="M91" s="32" t="s">
        <v>593</v>
      </c>
      <c r="N91" s="17" t="s">
        <v>594</v>
      </c>
      <c r="O91" s="19" t="s">
        <v>199</v>
      </c>
      <c r="P91" s="19" t="s">
        <v>200</v>
      </c>
      <c r="Q91" s="19">
        <v>2021</v>
      </c>
      <c r="R91" s="32"/>
      <c r="S91" s="32" t="s">
        <v>27</v>
      </c>
      <c r="T91" s="19"/>
    </row>
    <row r="92" spans="1:20" s="8" customFormat="1" ht="60">
      <c r="A92" s="32"/>
      <c r="B92" s="32" t="s">
        <v>595</v>
      </c>
      <c r="C92" s="32" t="s">
        <v>190</v>
      </c>
      <c r="D92" s="19" t="s">
        <v>191</v>
      </c>
      <c r="E92" s="33" t="s">
        <v>596</v>
      </c>
      <c r="F92" s="19">
        <v>2022</v>
      </c>
      <c r="G92" s="19" t="s">
        <v>562</v>
      </c>
      <c r="H92" s="19">
        <v>350</v>
      </c>
      <c r="I92" s="17" t="s">
        <v>194</v>
      </c>
      <c r="J92" s="32" t="s">
        <v>195</v>
      </c>
      <c r="K92" s="17" t="s">
        <v>196</v>
      </c>
      <c r="L92" s="32" t="s">
        <v>27</v>
      </c>
      <c r="M92" s="32" t="s">
        <v>597</v>
      </c>
      <c r="N92" s="17" t="s">
        <v>598</v>
      </c>
      <c r="O92" s="19" t="s">
        <v>199</v>
      </c>
      <c r="P92" s="19" t="s">
        <v>200</v>
      </c>
      <c r="Q92" s="19">
        <v>2021</v>
      </c>
      <c r="R92" s="32"/>
      <c r="S92" s="32" t="s">
        <v>27</v>
      </c>
      <c r="T92" s="19"/>
    </row>
    <row r="93" spans="1:20" s="8" customFormat="1" ht="60">
      <c r="A93" s="32"/>
      <c r="B93" s="32" t="s">
        <v>599</v>
      </c>
      <c r="C93" s="32" t="s">
        <v>190</v>
      </c>
      <c r="D93" s="19" t="s">
        <v>191</v>
      </c>
      <c r="E93" s="33" t="s">
        <v>600</v>
      </c>
      <c r="F93" s="19">
        <v>2022</v>
      </c>
      <c r="G93" s="19" t="s">
        <v>601</v>
      </c>
      <c r="H93" s="19">
        <v>400</v>
      </c>
      <c r="I93" s="17" t="s">
        <v>194</v>
      </c>
      <c r="J93" s="32" t="s">
        <v>195</v>
      </c>
      <c r="K93" s="17" t="s">
        <v>196</v>
      </c>
      <c r="L93" s="32" t="s">
        <v>27</v>
      </c>
      <c r="M93" s="32" t="s">
        <v>602</v>
      </c>
      <c r="N93" s="17" t="s">
        <v>603</v>
      </c>
      <c r="O93" s="19" t="s">
        <v>199</v>
      </c>
      <c r="P93" s="19" t="s">
        <v>200</v>
      </c>
      <c r="Q93" s="19">
        <v>2021</v>
      </c>
      <c r="R93" s="32"/>
      <c r="S93" s="32" t="s">
        <v>27</v>
      </c>
      <c r="T93" s="19"/>
    </row>
    <row r="94" spans="1:20" s="8" customFormat="1" ht="60">
      <c r="A94" s="32"/>
      <c r="B94" s="32" t="s">
        <v>604</v>
      </c>
      <c r="C94" s="32" t="s">
        <v>190</v>
      </c>
      <c r="D94" s="19" t="s">
        <v>191</v>
      </c>
      <c r="E94" s="33" t="s">
        <v>605</v>
      </c>
      <c r="F94" s="19">
        <v>2022</v>
      </c>
      <c r="G94" s="19" t="s">
        <v>552</v>
      </c>
      <c r="H94" s="19">
        <v>560</v>
      </c>
      <c r="I94" s="17" t="s">
        <v>194</v>
      </c>
      <c r="J94" s="32" t="s">
        <v>195</v>
      </c>
      <c r="K94" s="17" t="s">
        <v>196</v>
      </c>
      <c r="L94" s="32" t="s">
        <v>27</v>
      </c>
      <c r="M94" s="32" t="s">
        <v>606</v>
      </c>
      <c r="N94" s="17" t="s">
        <v>607</v>
      </c>
      <c r="O94" s="19" t="s">
        <v>199</v>
      </c>
      <c r="P94" s="19" t="s">
        <v>200</v>
      </c>
      <c r="Q94" s="19">
        <v>2021</v>
      </c>
      <c r="R94" s="32"/>
      <c r="S94" s="32" t="s">
        <v>27</v>
      </c>
      <c r="T94" s="19"/>
    </row>
    <row r="95" spans="1:20" s="8" customFormat="1" ht="60">
      <c r="A95" s="32"/>
      <c r="B95" s="32" t="s">
        <v>608</v>
      </c>
      <c r="C95" s="32" t="s">
        <v>190</v>
      </c>
      <c r="D95" s="19" t="s">
        <v>191</v>
      </c>
      <c r="E95" s="33" t="s">
        <v>609</v>
      </c>
      <c r="F95" s="19">
        <v>2022</v>
      </c>
      <c r="G95" s="19" t="s">
        <v>610</v>
      </c>
      <c r="H95" s="19">
        <v>120</v>
      </c>
      <c r="I95" s="17" t="s">
        <v>194</v>
      </c>
      <c r="J95" s="32" t="s">
        <v>195</v>
      </c>
      <c r="K95" s="17" t="s">
        <v>196</v>
      </c>
      <c r="L95" s="32" t="s">
        <v>27</v>
      </c>
      <c r="M95" s="32" t="s">
        <v>611</v>
      </c>
      <c r="N95" s="17" t="s">
        <v>612</v>
      </c>
      <c r="O95" s="19" t="s">
        <v>199</v>
      </c>
      <c r="P95" s="19" t="s">
        <v>200</v>
      </c>
      <c r="Q95" s="19">
        <v>2021</v>
      </c>
      <c r="R95" s="32"/>
      <c r="S95" s="32" t="s">
        <v>27</v>
      </c>
      <c r="T95" s="19"/>
    </row>
    <row r="96" spans="1:20" s="8" customFormat="1" ht="60">
      <c r="A96" s="32"/>
      <c r="B96" s="32" t="s">
        <v>613</v>
      </c>
      <c r="C96" s="32" t="s">
        <v>190</v>
      </c>
      <c r="D96" s="19" t="s">
        <v>191</v>
      </c>
      <c r="E96" s="33" t="s">
        <v>614</v>
      </c>
      <c r="F96" s="19">
        <v>2022</v>
      </c>
      <c r="G96" s="19" t="s">
        <v>547</v>
      </c>
      <c r="H96" s="19">
        <v>500</v>
      </c>
      <c r="I96" s="17" t="s">
        <v>194</v>
      </c>
      <c r="J96" s="32" t="s">
        <v>195</v>
      </c>
      <c r="K96" s="17" t="s">
        <v>196</v>
      </c>
      <c r="L96" s="32" t="s">
        <v>27</v>
      </c>
      <c r="M96" s="32" t="s">
        <v>615</v>
      </c>
      <c r="N96" s="17" t="s">
        <v>616</v>
      </c>
      <c r="O96" s="19" t="s">
        <v>199</v>
      </c>
      <c r="P96" s="19" t="s">
        <v>200</v>
      </c>
      <c r="Q96" s="19">
        <v>2021</v>
      </c>
      <c r="R96" s="32"/>
      <c r="S96" s="32" t="s">
        <v>27</v>
      </c>
      <c r="T96" s="19"/>
    </row>
    <row r="97" spans="1:20" s="8" customFormat="1" ht="48">
      <c r="A97" s="32"/>
      <c r="B97" s="32" t="s">
        <v>617</v>
      </c>
      <c r="C97" s="32" t="s">
        <v>190</v>
      </c>
      <c r="D97" s="19" t="s">
        <v>191</v>
      </c>
      <c r="E97" s="33" t="s">
        <v>618</v>
      </c>
      <c r="F97" s="19">
        <v>2022</v>
      </c>
      <c r="G97" s="32" t="s">
        <v>619</v>
      </c>
      <c r="H97" s="19">
        <v>800</v>
      </c>
      <c r="I97" s="17" t="s">
        <v>194</v>
      </c>
      <c r="J97" s="32" t="s">
        <v>195</v>
      </c>
      <c r="K97" s="17" t="s">
        <v>196</v>
      </c>
      <c r="L97" s="32" t="s">
        <v>27</v>
      </c>
      <c r="M97" s="32" t="s">
        <v>620</v>
      </c>
      <c r="N97" s="17" t="s">
        <v>621</v>
      </c>
      <c r="O97" s="19" t="s">
        <v>199</v>
      </c>
      <c r="P97" s="19" t="s">
        <v>200</v>
      </c>
      <c r="Q97" s="19">
        <v>2021</v>
      </c>
      <c r="R97" s="32"/>
      <c r="S97" s="32" t="s">
        <v>27</v>
      </c>
      <c r="T97" s="19"/>
    </row>
    <row r="98" spans="1:20" s="8" customFormat="1" ht="48">
      <c r="A98" s="32"/>
      <c r="B98" s="32" t="s">
        <v>622</v>
      </c>
      <c r="C98" s="32" t="s">
        <v>190</v>
      </c>
      <c r="D98" s="19" t="s">
        <v>191</v>
      </c>
      <c r="E98" s="33" t="s">
        <v>623</v>
      </c>
      <c r="F98" s="19">
        <v>2022</v>
      </c>
      <c r="G98" s="32" t="s">
        <v>624</v>
      </c>
      <c r="H98" s="19">
        <v>220</v>
      </c>
      <c r="I98" s="17" t="s">
        <v>194</v>
      </c>
      <c r="J98" s="32" t="s">
        <v>195</v>
      </c>
      <c r="K98" s="17" t="s">
        <v>196</v>
      </c>
      <c r="L98" s="32" t="s">
        <v>27</v>
      </c>
      <c r="M98" s="32" t="s">
        <v>625</v>
      </c>
      <c r="N98" s="17" t="s">
        <v>626</v>
      </c>
      <c r="O98" s="19" t="s">
        <v>199</v>
      </c>
      <c r="P98" s="19" t="s">
        <v>200</v>
      </c>
      <c r="Q98" s="19">
        <v>2021</v>
      </c>
      <c r="R98" s="32"/>
      <c r="S98" s="32" t="s">
        <v>27</v>
      </c>
      <c r="T98" s="19"/>
    </row>
    <row r="99" spans="1:20" s="8" customFormat="1" ht="60">
      <c r="A99" s="32"/>
      <c r="B99" s="32" t="s">
        <v>627</v>
      </c>
      <c r="C99" s="32" t="s">
        <v>190</v>
      </c>
      <c r="D99" s="19" t="s">
        <v>191</v>
      </c>
      <c r="E99" s="33" t="s">
        <v>628</v>
      </c>
      <c r="F99" s="19">
        <v>2022</v>
      </c>
      <c r="G99" s="32" t="s">
        <v>629</v>
      </c>
      <c r="H99" s="19">
        <v>80</v>
      </c>
      <c r="I99" s="17" t="s">
        <v>194</v>
      </c>
      <c r="J99" s="32" t="s">
        <v>195</v>
      </c>
      <c r="K99" s="17" t="s">
        <v>196</v>
      </c>
      <c r="L99" s="32" t="s">
        <v>27</v>
      </c>
      <c r="M99" s="32" t="s">
        <v>630</v>
      </c>
      <c r="N99" s="17" t="s">
        <v>631</v>
      </c>
      <c r="O99" s="19" t="s">
        <v>199</v>
      </c>
      <c r="P99" s="19" t="s">
        <v>200</v>
      </c>
      <c r="Q99" s="19">
        <v>2021</v>
      </c>
      <c r="R99" s="32"/>
      <c r="S99" s="32" t="s">
        <v>27</v>
      </c>
      <c r="T99" s="19"/>
    </row>
    <row r="100" spans="1:20" s="8" customFormat="1" ht="60">
      <c r="A100" s="32"/>
      <c r="B100" s="32" t="s">
        <v>632</v>
      </c>
      <c r="C100" s="32" t="s">
        <v>190</v>
      </c>
      <c r="D100" s="19" t="s">
        <v>191</v>
      </c>
      <c r="E100" s="33" t="s">
        <v>628</v>
      </c>
      <c r="F100" s="19">
        <v>2022</v>
      </c>
      <c r="G100" s="19" t="s">
        <v>547</v>
      </c>
      <c r="H100" s="19">
        <v>500</v>
      </c>
      <c r="I100" s="17" t="s">
        <v>194</v>
      </c>
      <c r="J100" s="32" t="s">
        <v>195</v>
      </c>
      <c r="K100" s="17" t="s">
        <v>196</v>
      </c>
      <c r="L100" s="32" t="s">
        <v>27</v>
      </c>
      <c r="M100" s="32" t="s">
        <v>630</v>
      </c>
      <c r="N100" s="17" t="s">
        <v>631</v>
      </c>
      <c r="O100" s="19" t="s">
        <v>199</v>
      </c>
      <c r="P100" s="19" t="s">
        <v>200</v>
      </c>
      <c r="Q100" s="19">
        <v>2021</v>
      </c>
      <c r="R100" s="32"/>
      <c r="S100" s="32" t="s">
        <v>27</v>
      </c>
      <c r="T100" s="19"/>
    </row>
    <row r="101" spans="1:20" s="8" customFormat="1" ht="60">
      <c r="A101" s="32"/>
      <c r="B101" s="32" t="s">
        <v>633</v>
      </c>
      <c r="C101" s="32" t="s">
        <v>190</v>
      </c>
      <c r="D101" s="19" t="s">
        <v>191</v>
      </c>
      <c r="E101" s="33" t="s">
        <v>634</v>
      </c>
      <c r="F101" s="19">
        <v>2022</v>
      </c>
      <c r="G101" s="19" t="s">
        <v>557</v>
      </c>
      <c r="H101" s="19">
        <v>400</v>
      </c>
      <c r="I101" s="17" t="s">
        <v>194</v>
      </c>
      <c r="J101" s="32" t="s">
        <v>195</v>
      </c>
      <c r="K101" s="17" t="s">
        <v>196</v>
      </c>
      <c r="L101" s="32" t="s">
        <v>27</v>
      </c>
      <c r="M101" s="32" t="s">
        <v>635</v>
      </c>
      <c r="N101" s="17" t="s">
        <v>636</v>
      </c>
      <c r="O101" s="19" t="s">
        <v>199</v>
      </c>
      <c r="P101" s="19" t="s">
        <v>200</v>
      </c>
      <c r="Q101" s="19">
        <v>2021</v>
      </c>
      <c r="R101" s="32"/>
      <c r="S101" s="32" t="s">
        <v>27</v>
      </c>
      <c r="T101" s="19"/>
    </row>
    <row r="102" spans="1:20" s="8" customFormat="1" ht="48">
      <c r="A102" s="32"/>
      <c r="B102" s="17" t="s">
        <v>637</v>
      </c>
      <c r="C102" s="32" t="s">
        <v>190</v>
      </c>
      <c r="D102" s="19" t="s">
        <v>191</v>
      </c>
      <c r="E102" s="17" t="s">
        <v>638</v>
      </c>
      <c r="F102" s="19">
        <v>2022</v>
      </c>
      <c r="G102" s="17" t="s">
        <v>639</v>
      </c>
      <c r="H102" s="16">
        <v>120</v>
      </c>
      <c r="I102" s="17" t="s">
        <v>194</v>
      </c>
      <c r="J102" s="32" t="s">
        <v>195</v>
      </c>
      <c r="K102" s="17" t="s">
        <v>196</v>
      </c>
      <c r="L102" s="32" t="s">
        <v>27</v>
      </c>
      <c r="M102" s="32" t="s">
        <v>640</v>
      </c>
      <c r="N102" s="17" t="s">
        <v>641</v>
      </c>
      <c r="O102" s="19" t="s">
        <v>199</v>
      </c>
      <c r="P102" s="19" t="s">
        <v>200</v>
      </c>
      <c r="Q102" s="19">
        <v>2021</v>
      </c>
      <c r="R102" s="32"/>
      <c r="S102" s="32" t="s">
        <v>27</v>
      </c>
      <c r="T102" s="19"/>
    </row>
    <row r="103" spans="1:20" s="8" customFormat="1" ht="48">
      <c r="A103" s="32"/>
      <c r="B103" s="17" t="s">
        <v>642</v>
      </c>
      <c r="C103" s="32" t="s">
        <v>190</v>
      </c>
      <c r="D103" s="19" t="s">
        <v>191</v>
      </c>
      <c r="E103" s="17" t="s">
        <v>399</v>
      </c>
      <c r="F103" s="19">
        <v>2022</v>
      </c>
      <c r="G103" s="17" t="s">
        <v>643</v>
      </c>
      <c r="H103" s="16">
        <v>160</v>
      </c>
      <c r="I103" s="17" t="s">
        <v>194</v>
      </c>
      <c r="J103" s="32" t="s">
        <v>195</v>
      </c>
      <c r="K103" s="17" t="s">
        <v>196</v>
      </c>
      <c r="L103" s="32" t="s">
        <v>27</v>
      </c>
      <c r="M103" s="32" t="s">
        <v>644</v>
      </c>
      <c r="N103" s="17" t="s">
        <v>645</v>
      </c>
      <c r="O103" s="19" t="s">
        <v>199</v>
      </c>
      <c r="P103" s="19" t="s">
        <v>200</v>
      </c>
      <c r="Q103" s="19">
        <v>2021</v>
      </c>
      <c r="R103" s="32"/>
      <c r="S103" s="32" t="s">
        <v>27</v>
      </c>
      <c r="T103" s="19"/>
    </row>
    <row r="104" spans="1:20" s="8" customFormat="1" ht="60">
      <c r="A104" s="32"/>
      <c r="B104" s="17" t="s">
        <v>151</v>
      </c>
      <c r="C104" s="32" t="s">
        <v>190</v>
      </c>
      <c r="D104" s="19" t="s">
        <v>191</v>
      </c>
      <c r="E104" s="17" t="s">
        <v>646</v>
      </c>
      <c r="F104" s="19">
        <v>2022</v>
      </c>
      <c r="G104" s="17" t="s">
        <v>647</v>
      </c>
      <c r="H104" s="16">
        <v>300</v>
      </c>
      <c r="I104" s="17" t="s">
        <v>194</v>
      </c>
      <c r="J104" s="32" t="s">
        <v>195</v>
      </c>
      <c r="K104" s="17" t="s">
        <v>196</v>
      </c>
      <c r="L104" s="32" t="s">
        <v>27</v>
      </c>
      <c r="M104" s="32" t="s">
        <v>648</v>
      </c>
      <c r="N104" s="17" t="s">
        <v>649</v>
      </c>
      <c r="O104" s="19" t="s">
        <v>199</v>
      </c>
      <c r="P104" s="19" t="s">
        <v>200</v>
      </c>
      <c r="Q104" s="19">
        <v>2021</v>
      </c>
      <c r="R104" s="32"/>
      <c r="S104" s="32" t="s">
        <v>27</v>
      </c>
      <c r="T104" s="19"/>
    </row>
    <row r="105" spans="1:20" s="9" customFormat="1" ht="216" customHeight="1">
      <c r="A105" s="32"/>
      <c r="B105" s="32" t="s">
        <v>650</v>
      </c>
      <c r="C105" s="32" t="s">
        <v>651</v>
      </c>
      <c r="D105" s="19" t="s">
        <v>191</v>
      </c>
      <c r="E105" s="19" t="s">
        <v>473</v>
      </c>
      <c r="F105" s="19">
        <v>2022</v>
      </c>
      <c r="G105" s="32" t="s">
        <v>652</v>
      </c>
      <c r="H105" s="19">
        <v>326.28</v>
      </c>
      <c r="I105" s="17" t="s">
        <v>194</v>
      </c>
      <c r="J105" s="32" t="s">
        <v>195</v>
      </c>
      <c r="K105" s="17" t="s">
        <v>196</v>
      </c>
      <c r="L105" s="32" t="s">
        <v>27</v>
      </c>
      <c r="M105" s="32" t="s">
        <v>653</v>
      </c>
      <c r="N105" s="17" t="s">
        <v>654</v>
      </c>
      <c r="O105" s="19" t="s">
        <v>199</v>
      </c>
      <c r="P105" s="19" t="s">
        <v>200</v>
      </c>
      <c r="Q105" s="19">
        <v>2021</v>
      </c>
      <c r="R105" s="32"/>
      <c r="S105" s="32" t="s">
        <v>27</v>
      </c>
      <c r="T105" s="19"/>
    </row>
    <row r="106" spans="1:20" s="10" customFormat="1" ht="96">
      <c r="A106" s="32"/>
      <c r="B106" s="32" t="s">
        <v>655</v>
      </c>
      <c r="C106" s="32" t="s">
        <v>208</v>
      </c>
      <c r="D106" s="32" t="s">
        <v>191</v>
      </c>
      <c r="E106" s="32" t="s">
        <v>656</v>
      </c>
      <c r="F106" s="32">
        <v>2022</v>
      </c>
      <c r="G106" s="32" t="s">
        <v>657</v>
      </c>
      <c r="H106" s="32">
        <v>60.15</v>
      </c>
      <c r="I106" s="32" t="s">
        <v>224</v>
      </c>
      <c r="J106" s="32" t="s">
        <v>311</v>
      </c>
      <c r="K106" s="17" t="s">
        <v>196</v>
      </c>
      <c r="L106" s="32" t="s">
        <v>658</v>
      </c>
      <c r="M106" s="32" t="s">
        <v>659</v>
      </c>
      <c r="N106" s="32" t="s">
        <v>660</v>
      </c>
      <c r="O106" s="32" t="s">
        <v>199</v>
      </c>
      <c r="P106" s="32" t="s">
        <v>200</v>
      </c>
      <c r="Q106" s="17" t="s">
        <v>228</v>
      </c>
      <c r="R106" s="32"/>
      <c r="S106" s="17" t="s">
        <v>22</v>
      </c>
      <c r="T106" s="32"/>
    </row>
    <row r="107" spans="1:20" s="10" customFormat="1" ht="60">
      <c r="A107" s="32"/>
      <c r="B107" s="32" t="s">
        <v>661</v>
      </c>
      <c r="C107" s="32" t="s">
        <v>208</v>
      </c>
      <c r="D107" s="32" t="s">
        <v>191</v>
      </c>
      <c r="E107" s="32" t="s">
        <v>656</v>
      </c>
      <c r="F107" s="32">
        <v>2022</v>
      </c>
      <c r="G107" s="32" t="s">
        <v>662</v>
      </c>
      <c r="H107" s="32">
        <v>12.3</v>
      </c>
      <c r="I107" s="32" t="s">
        <v>224</v>
      </c>
      <c r="J107" s="32" t="s">
        <v>311</v>
      </c>
      <c r="K107" s="17" t="s">
        <v>196</v>
      </c>
      <c r="L107" s="32" t="s">
        <v>658</v>
      </c>
      <c r="M107" s="32" t="s">
        <v>663</v>
      </c>
      <c r="N107" s="32" t="s">
        <v>664</v>
      </c>
      <c r="O107" s="32" t="s">
        <v>199</v>
      </c>
      <c r="P107" s="32" t="s">
        <v>200</v>
      </c>
      <c r="Q107" s="17" t="s">
        <v>228</v>
      </c>
      <c r="R107" s="32"/>
      <c r="S107" s="17" t="s">
        <v>22</v>
      </c>
      <c r="T107" s="32"/>
    </row>
    <row r="108" spans="1:20" s="10" customFormat="1" ht="60">
      <c r="A108" s="32"/>
      <c r="B108" s="17" t="s">
        <v>665</v>
      </c>
      <c r="C108" s="17" t="s">
        <v>208</v>
      </c>
      <c r="D108" s="17" t="s">
        <v>191</v>
      </c>
      <c r="E108" s="17" t="s">
        <v>656</v>
      </c>
      <c r="F108" s="32">
        <v>2022</v>
      </c>
      <c r="G108" s="33" t="s">
        <v>666</v>
      </c>
      <c r="H108" s="32">
        <v>1.42</v>
      </c>
      <c r="I108" s="17" t="s">
        <v>225</v>
      </c>
      <c r="J108" s="17" t="s">
        <v>311</v>
      </c>
      <c r="K108" s="17" t="s">
        <v>196</v>
      </c>
      <c r="L108" s="32" t="s">
        <v>658</v>
      </c>
      <c r="M108" s="17" t="s">
        <v>667</v>
      </c>
      <c r="N108" s="32" t="s">
        <v>668</v>
      </c>
      <c r="O108" s="32" t="s">
        <v>199</v>
      </c>
      <c r="P108" s="32" t="s">
        <v>200</v>
      </c>
      <c r="Q108" s="17" t="s">
        <v>228</v>
      </c>
      <c r="R108" s="32"/>
      <c r="S108" s="17" t="s">
        <v>22</v>
      </c>
      <c r="T108" s="32"/>
    </row>
    <row r="109" spans="1:20" s="10" customFormat="1" ht="48">
      <c r="A109" s="32"/>
      <c r="B109" s="32" t="s">
        <v>669</v>
      </c>
      <c r="C109" s="32" t="s">
        <v>208</v>
      </c>
      <c r="D109" s="32" t="s">
        <v>191</v>
      </c>
      <c r="E109" s="32" t="s">
        <v>656</v>
      </c>
      <c r="F109" s="32">
        <v>2022</v>
      </c>
      <c r="G109" s="32" t="s">
        <v>670</v>
      </c>
      <c r="H109" s="32">
        <v>16</v>
      </c>
      <c r="I109" s="32" t="s">
        <v>224</v>
      </c>
      <c r="J109" s="32" t="s">
        <v>311</v>
      </c>
      <c r="K109" s="17" t="s">
        <v>196</v>
      </c>
      <c r="L109" s="32" t="s">
        <v>658</v>
      </c>
      <c r="M109" s="32" t="s">
        <v>671</v>
      </c>
      <c r="N109" s="32" t="s">
        <v>668</v>
      </c>
      <c r="O109" s="32" t="s">
        <v>199</v>
      </c>
      <c r="P109" s="32" t="s">
        <v>200</v>
      </c>
      <c r="Q109" s="17" t="s">
        <v>228</v>
      </c>
      <c r="R109" s="32"/>
      <c r="S109" s="17" t="s">
        <v>22</v>
      </c>
      <c r="T109" s="32"/>
    </row>
    <row r="110" spans="1:20" s="10" customFormat="1" ht="24">
      <c r="A110" s="32"/>
      <c r="B110" s="17" t="s">
        <v>672</v>
      </c>
      <c r="C110" s="17" t="s">
        <v>208</v>
      </c>
      <c r="D110" s="17" t="s">
        <v>191</v>
      </c>
      <c r="E110" s="17" t="s">
        <v>673</v>
      </c>
      <c r="F110" s="32">
        <v>2022</v>
      </c>
      <c r="G110" s="17" t="s">
        <v>674</v>
      </c>
      <c r="H110" s="17">
        <v>4.21</v>
      </c>
      <c r="I110" s="17" t="s">
        <v>224</v>
      </c>
      <c r="J110" s="17" t="s">
        <v>311</v>
      </c>
      <c r="K110" s="17" t="s">
        <v>196</v>
      </c>
      <c r="L110" s="32" t="s">
        <v>658</v>
      </c>
      <c r="M110" s="17" t="s">
        <v>675</v>
      </c>
      <c r="N110" s="32" t="s">
        <v>668</v>
      </c>
      <c r="O110" s="17" t="s">
        <v>199</v>
      </c>
      <c r="P110" s="17" t="s">
        <v>200</v>
      </c>
      <c r="Q110" s="17" t="s">
        <v>228</v>
      </c>
      <c r="R110" s="32"/>
      <c r="S110" s="17" t="s">
        <v>22</v>
      </c>
      <c r="T110" s="32"/>
    </row>
    <row r="111" spans="1:20" s="10" customFormat="1" ht="108">
      <c r="A111" s="32"/>
      <c r="B111" s="32" t="s">
        <v>676</v>
      </c>
      <c r="C111" s="32" t="s">
        <v>208</v>
      </c>
      <c r="D111" s="32" t="s">
        <v>191</v>
      </c>
      <c r="E111" s="32" t="s">
        <v>656</v>
      </c>
      <c r="F111" s="32">
        <v>2022</v>
      </c>
      <c r="G111" s="32" t="s">
        <v>677</v>
      </c>
      <c r="H111" s="32">
        <v>34.48</v>
      </c>
      <c r="I111" s="32" t="s">
        <v>224</v>
      </c>
      <c r="J111" s="32" t="s">
        <v>311</v>
      </c>
      <c r="K111" s="17" t="s">
        <v>196</v>
      </c>
      <c r="L111" s="32" t="s">
        <v>658</v>
      </c>
      <c r="M111" s="32" t="s">
        <v>678</v>
      </c>
      <c r="N111" s="32" t="s">
        <v>664</v>
      </c>
      <c r="O111" s="32" t="s">
        <v>199</v>
      </c>
      <c r="P111" s="32" t="s">
        <v>200</v>
      </c>
      <c r="Q111" s="17" t="s">
        <v>228</v>
      </c>
      <c r="R111" s="32"/>
      <c r="S111" s="17" t="s">
        <v>22</v>
      </c>
      <c r="T111" s="32"/>
    </row>
    <row r="112" spans="1:20" s="10" customFormat="1" ht="48">
      <c r="A112" s="32"/>
      <c r="B112" s="32" t="s">
        <v>679</v>
      </c>
      <c r="C112" s="32" t="s">
        <v>208</v>
      </c>
      <c r="D112" s="32" t="s">
        <v>191</v>
      </c>
      <c r="E112" s="32" t="s">
        <v>656</v>
      </c>
      <c r="F112" s="32">
        <v>2022</v>
      </c>
      <c r="G112" s="32" t="s">
        <v>680</v>
      </c>
      <c r="H112" s="32">
        <v>1.19</v>
      </c>
      <c r="I112" s="32" t="s">
        <v>224</v>
      </c>
      <c r="J112" s="32" t="s">
        <v>311</v>
      </c>
      <c r="K112" s="17" t="s">
        <v>196</v>
      </c>
      <c r="L112" s="32" t="s">
        <v>658</v>
      </c>
      <c r="M112" s="32" t="s">
        <v>681</v>
      </c>
      <c r="N112" s="32" t="s">
        <v>660</v>
      </c>
      <c r="O112" s="32" t="s">
        <v>199</v>
      </c>
      <c r="P112" s="32" t="s">
        <v>200</v>
      </c>
      <c r="Q112" s="17" t="s">
        <v>228</v>
      </c>
      <c r="R112" s="32"/>
      <c r="S112" s="17" t="s">
        <v>22</v>
      </c>
      <c r="T112" s="32"/>
    </row>
    <row r="113" spans="1:20" s="10" customFormat="1" ht="96">
      <c r="A113" s="32"/>
      <c r="B113" s="32" t="s">
        <v>682</v>
      </c>
      <c r="C113" s="32" t="s">
        <v>208</v>
      </c>
      <c r="D113" s="32" t="s">
        <v>191</v>
      </c>
      <c r="E113" s="32" t="s">
        <v>656</v>
      </c>
      <c r="F113" s="32">
        <v>2022</v>
      </c>
      <c r="G113" s="32" t="s">
        <v>683</v>
      </c>
      <c r="H113" s="32">
        <v>3.45</v>
      </c>
      <c r="I113" s="32" t="s">
        <v>224</v>
      </c>
      <c r="J113" s="32" t="s">
        <v>311</v>
      </c>
      <c r="K113" s="17" t="s">
        <v>196</v>
      </c>
      <c r="L113" s="32" t="s">
        <v>658</v>
      </c>
      <c r="M113" s="32" t="s">
        <v>684</v>
      </c>
      <c r="N113" s="32" t="s">
        <v>660</v>
      </c>
      <c r="O113" s="32" t="s">
        <v>199</v>
      </c>
      <c r="P113" s="32" t="s">
        <v>200</v>
      </c>
      <c r="Q113" s="17" t="s">
        <v>228</v>
      </c>
      <c r="R113" s="32"/>
      <c r="S113" s="17" t="s">
        <v>22</v>
      </c>
      <c r="T113" s="32"/>
    </row>
    <row r="114" spans="1:20" s="10" customFormat="1" ht="48">
      <c r="A114" s="32"/>
      <c r="B114" s="32" t="s">
        <v>685</v>
      </c>
      <c r="C114" s="32" t="s">
        <v>208</v>
      </c>
      <c r="D114" s="32" t="s">
        <v>191</v>
      </c>
      <c r="E114" s="32" t="s">
        <v>656</v>
      </c>
      <c r="F114" s="32">
        <v>2022</v>
      </c>
      <c r="G114" s="32" t="s">
        <v>686</v>
      </c>
      <c r="H114" s="32">
        <v>0.37</v>
      </c>
      <c r="I114" s="32" t="s">
        <v>224</v>
      </c>
      <c r="J114" s="32" t="s">
        <v>311</v>
      </c>
      <c r="K114" s="17" t="s">
        <v>196</v>
      </c>
      <c r="L114" s="32" t="s">
        <v>658</v>
      </c>
      <c r="M114" s="32" t="s">
        <v>687</v>
      </c>
      <c r="N114" s="32" t="s">
        <v>668</v>
      </c>
      <c r="O114" s="32" t="s">
        <v>199</v>
      </c>
      <c r="P114" s="32" t="s">
        <v>200</v>
      </c>
      <c r="Q114" s="17" t="s">
        <v>228</v>
      </c>
      <c r="R114" s="32"/>
      <c r="S114" s="17" t="s">
        <v>22</v>
      </c>
      <c r="T114" s="32"/>
    </row>
    <row r="115" spans="1:20" s="10" customFormat="1" ht="84">
      <c r="A115" s="32"/>
      <c r="B115" s="32" t="s">
        <v>688</v>
      </c>
      <c r="C115" s="32" t="s">
        <v>208</v>
      </c>
      <c r="D115" s="32" t="s">
        <v>191</v>
      </c>
      <c r="E115" s="32" t="s">
        <v>656</v>
      </c>
      <c r="F115" s="32">
        <v>2022</v>
      </c>
      <c r="G115" s="32" t="s">
        <v>689</v>
      </c>
      <c r="H115" s="32">
        <v>2.95</v>
      </c>
      <c r="I115" s="32" t="s">
        <v>224</v>
      </c>
      <c r="J115" s="32" t="s">
        <v>311</v>
      </c>
      <c r="K115" s="17" t="s">
        <v>196</v>
      </c>
      <c r="L115" s="32" t="s">
        <v>658</v>
      </c>
      <c r="M115" s="32" t="s">
        <v>690</v>
      </c>
      <c r="N115" s="32" t="s">
        <v>668</v>
      </c>
      <c r="O115" s="32" t="s">
        <v>199</v>
      </c>
      <c r="P115" s="32" t="s">
        <v>200</v>
      </c>
      <c r="Q115" s="17" t="s">
        <v>228</v>
      </c>
      <c r="R115" s="32"/>
      <c r="S115" s="17" t="s">
        <v>22</v>
      </c>
      <c r="T115" s="32"/>
    </row>
    <row r="116" spans="1:20" s="10" customFormat="1" ht="84">
      <c r="A116" s="32"/>
      <c r="B116" s="32" t="s">
        <v>691</v>
      </c>
      <c r="C116" s="32" t="s">
        <v>208</v>
      </c>
      <c r="D116" s="32" t="s">
        <v>191</v>
      </c>
      <c r="E116" s="32" t="s">
        <v>656</v>
      </c>
      <c r="F116" s="32">
        <v>2022</v>
      </c>
      <c r="G116" s="32" t="s">
        <v>692</v>
      </c>
      <c r="H116" s="32">
        <v>7.5</v>
      </c>
      <c r="I116" s="32" t="s">
        <v>224</v>
      </c>
      <c r="J116" s="32" t="s">
        <v>311</v>
      </c>
      <c r="K116" s="17" t="s">
        <v>196</v>
      </c>
      <c r="L116" s="32" t="s">
        <v>658</v>
      </c>
      <c r="M116" s="32" t="s">
        <v>693</v>
      </c>
      <c r="N116" s="32" t="s">
        <v>668</v>
      </c>
      <c r="O116" s="32" t="s">
        <v>199</v>
      </c>
      <c r="P116" s="32" t="s">
        <v>200</v>
      </c>
      <c r="Q116" s="17" t="s">
        <v>228</v>
      </c>
      <c r="R116" s="32"/>
      <c r="S116" s="17" t="s">
        <v>22</v>
      </c>
      <c r="T116" s="32"/>
    </row>
    <row r="117" spans="1:20" s="10" customFormat="1" ht="48">
      <c r="A117" s="32"/>
      <c r="B117" s="32" t="s">
        <v>694</v>
      </c>
      <c r="C117" s="32" t="s">
        <v>208</v>
      </c>
      <c r="D117" s="32" t="s">
        <v>191</v>
      </c>
      <c r="E117" s="32" t="s">
        <v>656</v>
      </c>
      <c r="F117" s="32">
        <v>2022</v>
      </c>
      <c r="G117" s="32" t="s">
        <v>695</v>
      </c>
      <c r="H117" s="32">
        <v>0.66</v>
      </c>
      <c r="I117" s="32" t="s">
        <v>224</v>
      </c>
      <c r="J117" s="32" t="s">
        <v>311</v>
      </c>
      <c r="K117" s="17" t="s">
        <v>196</v>
      </c>
      <c r="L117" s="32" t="s">
        <v>658</v>
      </c>
      <c r="M117" s="32" t="s">
        <v>696</v>
      </c>
      <c r="N117" s="32" t="s">
        <v>664</v>
      </c>
      <c r="O117" s="32" t="s">
        <v>199</v>
      </c>
      <c r="P117" s="32" t="s">
        <v>200</v>
      </c>
      <c r="Q117" s="17" t="s">
        <v>228</v>
      </c>
      <c r="R117" s="32"/>
      <c r="S117" s="17" t="s">
        <v>22</v>
      </c>
      <c r="T117" s="32"/>
    </row>
    <row r="118" spans="1:20" s="10" customFormat="1" ht="96">
      <c r="A118" s="32"/>
      <c r="B118" s="32" t="s">
        <v>697</v>
      </c>
      <c r="C118" s="32" t="s">
        <v>208</v>
      </c>
      <c r="D118" s="32" t="s">
        <v>191</v>
      </c>
      <c r="E118" s="32" t="s">
        <v>656</v>
      </c>
      <c r="F118" s="32">
        <v>2022</v>
      </c>
      <c r="G118" s="32" t="s">
        <v>698</v>
      </c>
      <c r="H118" s="32">
        <v>150.67</v>
      </c>
      <c r="I118" s="32" t="s">
        <v>224</v>
      </c>
      <c r="J118" s="32" t="s">
        <v>311</v>
      </c>
      <c r="K118" s="17" t="s">
        <v>196</v>
      </c>
      <c r="L118" s="32" t="s">
        <v>658</v>
      </c>
      <c r="M118" s="32" t="s">
        <v>699</v>
      </c>
      <c r="N118" s="32" t="s">
        <v>700</v>
      </c>
      <c r="O118" s="32" t="s">
        <v>199</v>
      </c>
      <c r="P118" s="32" t="s">
        <v>200</v>
      </c>
      <c r="Q118" s="17" t="s">
        <v>228</v>
      </c>
      <c r="R118" s="32"/>
      <c r="S118" s="17" t="s">
        <v>22</v>
      </c>
      <c r="T118" s="34"/>
    </row>
    <row r="119" spans="1:20" s="10" customFormat="1" ht="36">
      <c r="A119" s="32"/>
      <c r="B119" s="32" t="s">
        <v>701</v>
      </c>
      <c r="C119" s="32" t="s">
        <v>208</v>
      </c>
      <c r="D119" s="32" t="s">
        <v>447</v>
      </c>
      <c r="E119" s="32" t="s">
        <v>656</v>
      </c>
      <c r="F119" s="32">
        <v>2022</v>
      </c>
      <c r="G119" s="32" t="s">
        <v>702</v>
      </c>
      <c r="H119" s="32">
        <v>0.225</v>
      </c>
      <c r="I119" s="32" t="s">
        <v>224</v>
      </c>
      <c r="J119" s="32" t="s">
        <v>311</v>
      </c>
      <c r="K119" s="17" t="s">
        <v>196</v>
      </c>
      <c r="L119" s="32" t="s">
        <v>658</v>
      </c>
      <c r="M119" s="32" t="s">
        <v>703</v>
      </c>
      <c r="N119" s="32" t="s">
        <v>664</v>
      </c>
      <c r="O119" s="32" t="s">
        <v>199</v>
      </c>
      <c r="P119" s="32" t="s">
        <v>200</v>
      </c>
      <c r="Q119" s="17" t="s">
        <v>228</v>
      </c>
      <c r="R119" s="32"/>
      <c r="S119" s="32" t="s">
        <v>658</v>
      </c>
      <c r="T119" s="34"/>
    </row>
    <row r="120" spans="1:20" s="10" customFormat="1" ht="24">
      <c r="A120" s="32"/>
      <c r="B120" s="17" t="s">
        <v>704</v>
      </c>
      <c r="C120" s="32" t="s">
        <v>208</v>
      </c>
      <c r="D120" s="32" t="s">
        <v>447</v>
      </c>
      <c r="E120" s="32" t="s">
        <v>705</v>
      </c>
      <c r="F120" s="32">
        <v>2022</v>
      </c>
      <c r="G120" s="17" t="s">
        <v>706</v>
      </c>
      <c r="H120" s="17">
        <v>3</v>
      </c>
      <c r="I120" s="32" t="s">
        <v>224</v>
      </c>
      <c r="J120" s="32" t="s">
        <v>311</v>
      </c>
      <c r="K120" s="17" t="s">
        <v>196</v>
      </c>
      <c r="L120" s="32" t="s">
        <v>658</v>
      </c>
      <c r="M120" s="17" t="s">
        <v>707</v>
      </c>
      <c r="N120" s="32" t="s">
        <v>668</v>
      </c>
      <c r="O120" s="32" t="s">
        <v>199</v>
      </c>
      <c r="P120" s="32" t="s">
        <v>200</v>
      </c>
      <c r="Q120" s="17" t="s">
        <v>228</v>
      </c>
      <c r="R120" s="32"/>
      <c r="S120" s="32" t="s">
        <v>658</v>
      </c>
      <c r="T120" s="34"/>
    </row>
    <row r="121" spans="1:20" s="10" customFormat="1" ht="24">
      <c r="A121" s="32"/>
      <c r="B121" s="17" t="s">
        <v>708</v>
      </c>
      <c r="C121" s="32" t="s">
        <v>208</v>
      </c>
      <c r="D121" s="32" t="s">
        <v>447</v>
      </c>
      <c r="E121" s="32" t="s">
        <v>705</v>
      </c>
      <c r="F121" s="32">
        <v>2022</v>
      </c>
      <c r="G121" s="17" t="s">
        <v>709</v>
      </c>
      <c r="H121" s="17">
        <v>1</v>
      </c>
      <c r="I121" s="32" t="s">
        <v>224</v>
      </c>
      <c r="J121" s="32" t="s">
        <v>311</v>
      </c>
      <c r="K121" s="17" t="s">
        <v>196</v>
      </c>
      <c r="L121" s="32" t="s">
        <v>658</v>
      </c>
      <c r="M121" s="17" t="s">
        <v>710</v>
      </c>
      <c r="N121" s="32" t="s">
        <v>668</v>
      </c>
      <c r="O121" s="32" t="s">
        <v>199</v>
      </c>
      <c r="P121" s="32" t="s">
        <v>200</v>
      </c>
      <c r="Q121" s="17" t="s">
        <v>228</v>
      </c>
      <c r="R121" s="32"/>
      <c r="S121" s="32" t="s">
        <v>658</v>
      </c>
      <c r="T121" s="34"/>
    </row>
    <row r="122" spans="1:20" s="10" customFormat="1" ht="24">
      <c r="A122" s="32"/>
      <c r="B122" s="17" t="s">
        <v>711</v>
      </c>
      <c r="C122" s="32" t="s">
        <v>208</v>
      </c>
      <c r="D122" s="32" t="s">
        <v>447</v>
      </c>
      <c r="E122" s="32" t="s">
        <v>705</v>
      </c>
      <c r="F122" s="32">
        <v>2022</v>
      </c>
      <c r="G122" s="17" t="s">
        <v>712</v>
      </c>
      <c r="H122" s="17">
        <v>1</v>
      </c>
      <c r="I122" s="32" t="s">
        <v>224</v>
      </c>
      <c r="J122" s="32" t="s">
        <v>311</v>
      </c>
      <c r="K122" s="17" t="s">
        <v>196</v>
      </c>
      <c r="L122" s="32" t="s">
        <v>658</v>
      </c>
      <c r="M122" s="17" t="s">
        <v>710</v>
      </c>
      <c r="N122" s="32" t="s">
        <v>668</v>
      </c>
      <c r="O122" s="32" t="s">
        <v>199</v>
      </c>
      <c r="P122" s="32" t="s">
        <v>200</v>
      </c>
      <c r="Q122" s="17" t="s">
        <v>228</v>
      </c>
      <c r="R122" s="32"/>
      <c r="S122" s="32" t="s">
        <v>658</v>
      </c>
      <c r="T122" s="34"/>
    </row>
    <row r="123" spans="1:20" s="10" customFormat="1" ht="24">
      <c r="A123" s="32"/>
      <c r="B123" s="17" t="s">
        <v>713</v>
      </c>
      <c r="C123" s="32" t="s">
        <v>208</v>
      </c>
      <c r="D123" s="32" t="s">
        <v>447</v>
      </c>
      <c r="E123" s="32" t="s">
        <v>705</v>
      </c>
      <c r="F123" s="32">
        <v>2022</v>
      </c>
      <c r="G123" s="17" t="s">
        <v>714</v>
      </c>
      <c r="H123" s="17">
        <v>2</v>
      </c>
      <c r="I123" s="32" t="s">
        <v>224</v>
      </c>
      <c r="J123" s="32" t="s">
        <v>311</v>
      </c>
      <c r="K123" s="17" t="s">
        <v>196</v>
      </c>
      <c r="L123" s="32" t="s">
        <v>658</v>
      </c>
      <c r="M123" s="17" t="s">
        <v>710</v>
      </c>
      <c r="N123" s="32" t="s">
        <v>668</v>
      </c>
      <c r="O123" s="32" t="s">
        <v>199</v>
      </c>
      <c r="P123" s="32" t="s">
        <v>200</v>
      </c>
      <c r="Q123" s="17" t="s">
        <v>228</v>
      </c>
      <c r="R123" s="32"/>
      <c r="S123" s="32" t="s">
        <v>658</v>
      </c>
      <c r="T123" s="34"/>
    </row>
    <row r="124" spans="1:20" s="10" customFormat="1" ht="24">
      <c r="A124" s="32"/>
      <c r="B124" s="17" t="s">
        <v>715</v>
      </c>
      <c r="C124" s="32" t="s">
        <v>208</v>
      </c>
      <c r="D124" s="32" t="s">
        <v>447</v>
      </c>
      <c r="E124" s="32" t="s">
        <v>705</v>
      </c>
      <c r="F124" s="32">
        <v>2022</v>
      </c>
      <c r="G124" s="17" t="s">
        <v>716</v>
      </c>
      <c r="H124" s="17">
        <v>3</v>
      </c>
      <c r="I124" s="32" t="s">
        <v>224</v>
      </c>
      <c r="J124" s="32" t="s">
        <v>311</v>
      </c>
      <c r="K124" s="17" t="s">
        <v>196</v>
      </c>
      <c r="L124" s="32" t="s">
        <v>658</v>
      </c>
      <c r="M124" s="17" t="s">
        <v>707</v>
      </c>
      <c r="N124" s="32" t="s">
        <v>668</v>
      </c>
      <c r="O124" s="32" t="s">
        <v>199</v>
      </c>
      <c r="P124" s="32" t="s">
        <v>200</v>
      </c>
      <c r="Q124" s="17" t="s">
        <v>228</v>
      </c>
      <c r="R124" s="32"/>
      <c r="S124" s="32" t="s">
        <v>658</v>
      </c>
      <c r="T124" s="34"/>
    </row>
    <row r="125" spans="1:20" s="10" customFormat="1" ht="36">
      <c r="A125" s="32"/>
      <c r="B125" s="32" t="s">
        <v>717</v>
      </c>
      <c r="C125" s="32" t="s">
        <v>190</v>
      </c>
      <c r="D125" s="32" t="s">
        <v>191</v>
      </c>
      <c r="E125" s="32" t="s">
        <v>718</v>
      </c>
      <c r="F125" s="32">
        <v>2022</v>
      </c>
      <c r="G125" s="32" t="s">
        <v>719</v>
      </c>
      <c r="H125" s="32">
        <v>20</v>
      </c>
      <c r="I125" s="32" t="s">
        <v>224</v>
      </c>
      <c r="J125" s="32" t="s">
        <v>195</v>
      </c>
      <c r="K125" s="17" t="s">
        <v>196</v>
      </c>
      <c r="L125" s="32" t="s">
        <v>658</v>
      </c>
      <c r="M125" s="32" t="s">
        <v>720</v>
      </c>
      <c r="N125" s="32" t="s">
        <v>721</v>
      </c>
      <c r="O125" s="32" t="s">
        <v>199</v>
      </c>
      <c r="P125" s="32" t="s">
        <v>200</v>
      </c>
      <c r="Q125" s="17" t="s">
        <v>228</v>
      </c>
      <c r="R125" s="32"/>
      <c r="S125" s="17" t="s">
        <v>22</v>
      </c>
      <c r="T125" s="34"/>
    </row>
    <row r="126" spans="1:20" s="10" customFormat="1" ht="36">
      <c r="A126" s="32"/>
      <c r="B126" s="32" t="s">
        <v>722</v>
      </c>
      <c r="C126" s="32" t="s">
        <v>190</v>
      </c>
      <c r="D126" s="32" t="s">
        <v>191</v>
      </c>
      <c r="E126" s="32" t="s">
        <v>723</v>
      </c>
      <c r="F126" s="32">
        <v>2022</v>
      </c>
      <c r="G126" s="32" t="s">
        <v>724</v>
      </c>
      <c r="H126" s="32">
        <v>195</v>
      </c>
      <c r="I126" s="32" t="s">
        <v>725</v>
      </c>
      <c r="J126" s="32" t="s">
        <v>195</v>
      </c>
      <c r="K126" s="17" t="s">
        <v>196</v>
      </c>
      <c r="L126" s="32" t="s">
        <v>658</v>
      </c>
      <c r="M126" s="32" t="s">
        <v>726</v>
      </c>
      <c r="N126" s="32" t="s">
        <v>727</v>
      </c>
      <c r="O126" s="32" t="s">
        <v>199</v>
      </c>
      <c r="P126" s="32" t="s">
        <v>200</v>
      </c>
      <c r="Q126" s="17" t="s">
        <v>228</v>
      </c>
      <c r="R126" s="32"/>
      <c r="S126" s="17" t="s">
        <v>22</v>
      </c>
      <c r="T126" s="34"/>
    </row>
    <row r="127" spans="1:20" s="10" customFormat="1" ht="24">
      <c r="A127" s="32"/>
      <c r="B127" s="32" t="s">
        <v>728</v>
      </c>
      <c r="C127" s="32" t="s">
        <v>190</v>
      </c>
      <c r="D127" s="32" t="s">
        <v>191</v>
      </c>
      <c r="E127" s="32" t="s">
        <v>729</v>
      </c>
      <c r="F127" s="32">
        <v>2022</v>
      </c>
      <c r="G127" s="32" t="s">
        <v>730</v>
      </c>
      <c r="H127" s="32">
        <v>20</v>
      </c>
      <c r="I127" s="32" t="s">
        <v>225</v>
      </c>
      <c r="J127" s="32" t="s">
        <v>195</v>
      </c>
      <c r="K127" s="17" t="s">
        <v>196</v>
      </c>
      <c r="L127" s="32" t="s">
        <v>658</v>
      </c>
      <c r="M127" s="32" t="s">
        <v>731</v>
      </c>
      <c r="N127" s="32" t="s">
        <v>727</v>
      </c>
      <c r="O127" s="32" t="s">
        <v>199</v>
      </c>
      <c r="P127" s="32" t="s">
        <v>200</v>
      </c>
      <c r="Q127" s="17" t="s">
        <v>228</v>
      </c>
      <c r="R127" s="32"/>
      <c r="S127" s="17" t="s">
        <v>22</v>
      </c>
      <c r="T127" s="34"/>
    </row>
    <row r="128" spans="1:20" s="10" customFormat="1" ht="36">
      <c r="A128" s="32"/>
      <c r="B128" s="32" t="s">
        <v>732</v>
      </c>
      <c r="C128" s="17" t="s">
        <v>190</v>
      </c>
      <c r="D128" s="17" t="s">
        <v>191</v>
      </c>
      <c r="E128" s="17" t="s">
        <v>733</v>
      </c>
      <c r="F128" s="32">
        <v>2022</v>
      </c>
      <c r="G128" s="17" t="s">
        <v>734</v>
      </c>
      <c r="H128" s="17">
        <v>6</v>
      </c>
      <c r="I128" s="17" t="s">
        <v>225</v>
      </c>
      <c r="J128" s="17" t="s">
        <v>195</v>
      </c>
      <c r="K128" s="17" t="s">
        <v>196</v>
      </c>
      <c r="L128" s="32" t="s">
        <v>658</v>
      </c>
      <c r="M128" s="17" t="s">
        <v>735</v>
      </c>
      <c r="N128" s="17" t="s">
        <v>736</v>
      </c>
      <c r="O128" s="17" t="s">
        <v>199</v>
      </c>
      <c r="P128" s="17" t="s">
        <v>200</v>
      </c>
      <c r="Q128" s="17" t="s">
        <v>228</v>
      </c>
      <c r="R128" s="17"/>
      <c r="S128" s="17" t="s">
        <v>733</v>
      </c>
      <c r="T128" s="35"/>
    </row>
    <row r="129" spans="1:20" s="10" customFormat="1" ht="48">
      <c r="A129" s="32"/>
      <c r="B129" s="32" t="s">
        <v>737</v>
      </c>
      <c r="C129" s="32" t="s">
        <v>200</v>
      </c>
      <c r="D129" s="32" t="s">
        <v>191</v>
      </c>
      <c r="E129" s="32" t="s">
        <v>738</v>
      </c>
      <c r="F129" s="32">
        <v>2022</v>
      </c>
      <c r="G129" s="32" t="s">
        <v>739</v>
      </c>
      <c r="H129" s="32">
        <v>20</v>
      </c>
      <c r="I129" s="32" t="s">
        <v>224</v>
      </c>
      <c r="J129" s="32" t="s">
        <v>195</v>
      </c>
      <c r="K129" s="17" t="s">
        <v>196</v>
      </c>
      <c r="L129" s="32" t="s">
        <v>658</v>
      </c>
      <c r="M129" s="32" t="s">
        <v>740</v>
      </c>
      <c r="N129" s="32" t="s">
        <v>741</v>
      </c>
      <c r="O129" s="32" t="s">
        <v>199</v>
      </c>
      <c r="P129" s="32" t="s">
        <v>200</v>
      </c>
      <c r="Q129" s="17" t="s">
        <v>228</v>
      </c>
      <c r="R129" s="32"/>
      <c r="S129" s="17" t="s">
        <v>22</v>
      </c>
      <c r="T129" s="34"/>
    </row>
    <row r="130" spans="1:20" s="10" customFormat="1" ht="108">
      <c r="A130" s="32"/>
      <c r="B130" s="32" t="s">
        <v>742</v>
      </c>
      <c r="C130" s="32" t="s">
        <v>743</v>
      </c>
      <c r="D130" s="32" t="s">
        <v>191</v>
      </c>
      <c r="E130" s="32" t="s">
        <v>738</v>
      </c>
      <c r="F130" s="32">
        <v>2022</v>
      </c>
      <c r="G130" s="32" t="s">
        <v>744</v>
      </c>
      <c r="H130" s="32">
        <v>16.55</v>
      </c>
      <c r="I130" s="32" t="s">
        <v>225</v>
      </c>
      <c r="J130" s="32" t="s">
        <v>195</v>
      </c>
      <c r="K130" s="17" t="s">
        <v>196</v>
      </c>
      <c r="L130" s="32" t="s">
        <v>658</v>
      </c>
      <c r="M130" s="32" t="s">
        <v>678</v>
      </c>
      <c r="N130" s="32" t="s">
        <v>745</v>
      </c>
      <c r="O130" s="32" t="s">
        <v>199</v>
      </c>
      <c r="P130" s="32" t="s">
        <v>200</v>
      </c>
      <c r="Q130" s="17" t="s">
        <v>228</v>
      </c>
      <c r="R130" s="32"/>
      <c r="S130" s="17" t="s">
        <v>22</v>
      </c>
      <c r="T130" s="34"/>
    </row>
    <row r="131" spans="1:20" s="10" customFormat="1" ht="108">
      <c r="A131" s="32"/>
      <c r="B131" s="32" t="s">
        <v>746</v>
      </c>
      <c r="C131" s="32" t="s">
        <v>743</v>
      </c>
      <c r="D131" s="32" t="s">
        <v>191</v>
      </c>
      <c r="E131" s="32" t="s">
        <v>738</v>
      </c>
      <c r="F131" s="32">
        <v>2022</v>
      </c>
      <c r="G131" s="32" t="s">
        <v>747</v>
      </c>
      <c r="H131" s="32">
        <v>6.09</v>
      </c>
      <c r="I131" s="32" t="s">
        <v>225</v>
      </c>
      <c r="J131" s="32" t="s">
        <v>195</v>
      </c>
      <c r="K131" s="17" t="s">
        <v>196</v>
      </c>
      <c r="L131" s="32" t="s">
        <v>658</v>
      </c>
      <c r="M131" s="32" t="s">
        <v>678</v>
      </c>
      <c r="N131" s="32" t="s">
        <v>748</v>
      </c>
      <c r="O131" s="32" t="s">
        <v>199</v>
      </c>
      <c r="P131" s="32" t="s">
        <v>200</v>
      </c>
      <c r="Q131" s="17" t="s">
        <v>228</v>
      </c>
      <c r="R131" s="32"/>
      <c r="S131" s="17" t="s">
        <v>22</v>
      </c>
      <c r="T131" s="34"/>
    </row>
    <row r="132" spans="1:20" s="10" customFormat="1" ht="60">
      <c r="A132" s="36"/>
      <c r="B132" s="17" t="s">
        <v>749</v>
      </c>
      <c r="C132" s="17" t="s">
        <v>208</v>
      </c>
      <c r="D132" s="17" t="s">
        <v>191</v>
      </c>
      <c r="E132" s="17" t="s">
        <v>750</v>
      </c>
      <c r="F132" s="37" t="s">
        <v>157</v>
      </c>
      <c r="G132" s="17" t="s">
        <v>751</v>
      </c>
      <c r="H132" s="37">
        <v>3000</v>
      </c>
      <c r="I132" s="17" t="s">
        <v>225</v>
      </c>
      <c r="J132" s="17" t="s">
        <v>195</v>
      </c>
      <c r="K132" s="17" t="s">
        <v>196</v>
      </c>
      <c r="L132" s="17" t="s">
        <v>25</v>
      </c>
      <c r="M132" s="17" t="s">
        <v>752</v>
      </c>
      <c r="N132" s="17" t="s">
        <v>753</v>
      </c>
      <c r="O132" s="17" t="s">
        <v>199</v>
      </c>
      <c r="P132" s="17" t="s">
        <v>754</v>
      </c>
      <c r="Q132" s="16" t="s">
        <v>157</v>
      </c>
      <c r="R132" s="51"/>
      <c r="S132" s="17" t="s">
        <v>25</v>
      </c>
      <c r="T132" s="52"/>
    </row>
    <row r="133" spans="1:20" s="10" customFormat="1" ht="36">
      <c r="A133" s="36"/>
      <c r="B133" s="38" t="s">
        <v>755</v>
      </c>
      <c r="C133" s="17" t="s">
        <v>208</v>
      </c>
      <c r="D133" s="17" t="s">
        <v>191</v>
      </c>
      <c r="E133" s="39" t="s">
        <v>756</v>
      </c>
      <c r="F133" s="37" t="s">
        <v>157</v>
      </c>
      <c r="G133" s="38" t="s">
        <v>757</v>
      </c>
      <c r="H133" s="39">
        <v>150</v>
      </c>
      <c r="I133" s="17" t="s">
        <v>225</v>
      </c>
      <c r="J133" s="17" t="s">
        <v>195</v>
      </c>
      <c r="K133" s="17" t="s">
        <v>196</v>
      </c>
      <c r="L133" s="17" t="s">
        <v>25</v>
      </c>
      <c r="M133" s="38" t="s">
        <v>758</v>
      </c>
      <c r="N133" s="38" t="s">
        <v>759</v>
      </c>
      <c r="O133" s="17" t="s">
        <v>199</v>
      </c>
      <c r="P133" s="17" t="s">
        <v>200</v>
      </c>
      <c r="Q133" s="16" t="s">
        <v>157</v>
      </c>
      <c r="R133" s="39"/>
      <c r="S133" s="17" t="s">
        <v>25</v>
      </c>
      <c r="T133" s="52"/>
    </row>
    <row r="134" spans="1:20" s="10" customFormat="1" ht="72">
      <c r="A134" s="36"/>
      <c r="B134" s="17" t="s">
        <v>760</v>
      </c>
      <c r="C134" s="17" t="s">
        <v>190</v>
      </c>
      <c r="D134" s="17" t="s">
        <v>191</v>
      </c>
      <c r="E134" s="17" t="s">
        <v>761</v>
      </c>
      <c r="F134" s="17">
        <v>2022</v>
      </c>
      <c r="G134" s="17" t="s">
        <v>762</v>
      </c>
      <c r="H134" s="40">
        <v>344</v>
      </c>
      <c r="I134" s="17" t="s">
        <v>225</v>
      </c>
      <c r="J134" s="17" t="s">
        <v>195</v>
      </c>
      <c r="K134" s="17" t="s">
        <v>196</v>
      </c>
      <c r="L134" s="17" t="s">
        <v>25</v>
      </c>
      <c r="M134" s="17" t="s">
        <v>763</v>
      </c>
      <c r="N134" s="17" t="s">
        <v>764</v>
      </c>
      <c r="O134" s="17" t="s">
        <v>199</v>
      </c>
      <c r="P134" s="17" t="s">
        <v>200</v>
      </c>
      <c r="Q134" s="17">
        <v>2021</v>
      </c>
      <c r="R134" s="17"/>
      <c r="S134" s="53" t="s">
        <v>25</v>
      </c>
      <c r="T134" s="23"/>
    </row>
    <row r="135" spans="1:20" s="10" customFormat="1" ht="48">
      <c r="A135" s="36"/>
      <c r="B135" s="41" t="s">
        <v>765</v>
      </c>
      <c r="C135" s="17" t="s">
        <v>190</v>
      </c>
      <c r="D135" s="17" t="s">
        <v>191</v>
      </c>
      <c r="E135" s="42" t="s">
        <v>766</v>
      </c>
      <c r="F135" s="17">
        <v>2022</v>
      </c>
      <c r="G135" s="41" t="s">
        <v>767</v>
      </c>
      <c r="H135" s="40">
        <v>805</v>
      </c>
      <c r="I135" s="17" t="s">
        <v>225</v>
      </c>
      <c r="J135" s="17" t="s">
        <v>195</v>
      </c>
      <c r="K135" s="17" t="s">
        <v>196</v>
      </c>
      <c r="L135" s="17" t="s">
        <v>25</v>
      </c>
      <c r="M135" s="17" t="s">
        <v>768</v>
      </c>
      <c r="N135" s="17" t="s">
        <v>769</v>
      </c>
      <c r="O135" s="17" t="s">
        <v>199</v>
      </c>
      <c r="P135" s="17" t="s">
        <v>200</v>
      </c>
      <c r="Q135" s="17">
        <v>2021</v>
      </c>
      <c r="R135" s="17"/>
      <c r="S135" s="53" t="s">
        <v>25</v>
      </c>
      <c r="T135" s="23"/>
    </row>
    <row r="136" spans="1:20" s="10" customFormat="1" ht="72">
      <c r="A136" s="36"/>
      <c r="B136" s="41" t="s">
        <v>770</v>
      </c>
      <c r="C136" s="17" t="s">
        <v>190</v>
      </c>
      <c r="D136" s="17" t="s">
        <v>191</v>
      </c>
      <c r="E136" s="42" t="s">
        <v>771</v>
      </c>
      <c r="F136" s="17">
        <v>2022</v>
      </c>
      <c r="G136" s="41" t="s">
        <v>772</v>
      </c>
      <c r="H136" s="40">
        <v>808</v>
      </c>
      <c r="I136" s="17" t="s">
        <v>225</v>
      </c>
      <c r="J136" s="17" t="s">
        <v>195</v>
      </c>
      <c r="K136" s="17" t="s">
        <v>196</v>
      </c>
      <c r="L136" s="17" t="s">
        <v>25</v>
      </c>
      <c r="M136" s="17" t="s">
        <v>773</v>
      </c>
      <c r="N136" s="17" t="s">
        <v>774</v>
      </c>
      <c r="O136" s="17" t="s">
        <v>199</v>
      </c>
      <c r="P136" s="17" t="s">
        <v>200</v>
      </c>
      <c r="Q136" s="17">
        <v>2021</v>
      </c>
      <c r="R136" s="17"/>
      <c r="S136" s="53" t="s">
        <v>25</v>
      </c>
      <c r="T136" s="23"/>
    </row>
    <row r="137" spans="1:20" s="10" customFormat="1" ht="60">
      <c r="A137" s="36"/>
      <c r="B137" s="43" t="s">
        <v>775</v>
      </c>
      <c r="C137" s="17" t="s">
        <v>190</v>
      </c>
      <c r="D137" s="17" t="s">
        <v>191</v>
      </c>
      <c r="E137" s="43" t="s">
        <v>776</v>
      </c>
      <c r="F137" s="17">
        <v>2022</v>
      </c>
      <c r="G137" s="43" t="s">
        <v>777</v>
      </c>
      <c r="H137" s="44">
        <v>835</v>
      </c>
      <c r="I137" s="17" t="s">
        <v>225</v>
      </c>
      <c r="J137" s="17" t="s">
        <v>195</v>
      </c>
      <c r="K137" s="17" t="s">
        <v>196</v>
      </c>
      <c r="L137" s="17" t="s">
        <v>25</v>
      </c>
      <c r="M137" s="17" t="s">
        <v>778</v>
      </c>
      <c r="N137" s="17" t="s">
        <v>779</v>
      </c>
      <c r="O137" s="17" t="s">
        <v>199</v>
      </c>
      <c r="P137" s="17" t="s">
        <v>200</v>
      </c>
      <c r="Q137" s="17">
        <v>2021</v>
      </c>
      <c r="R137" s="17"/>
      <c r="S137" s="53" t="s">
        <v>25</v>
      </c>
      <c r="T137" s="23"/>
    </row>
    <row r="138" spans="1:20" s="10" customFormat="1" ht="60">
      <c r="A138" s="36"/>
      <c r="B138" s="41" t="s">
        <v>780</v>
      </c>
      <c r="C138" s="17" t="s">
        <v>190</v>
      </c>
      <c r="D138" s="17" t="s">
        <v>191</v>
      </c>
      <c r="E138" s="42" t="s">
        <v>781</v>
      </c>
      <c r="F138" s="17">
        <v>2022</v>
      </c>
      <c r="G138" s="41" t="s">
        <v>782</v>
      </c>
      <c r="H138" s="40">
        <v>1768</v>
      </c>
      <c r="I138" s="17" t="s">
        <v>225</v>
      </c>
      <c r="J138" s="17" t="s">
        <v>195</v>
      </c>
      <c r="K138" s="17" t="s">
        <v>196</v>
      </c>
      <c r="L138" s="17" t="s">
        <v>25</v>
      </c>
      <c r="M138" s="17" t="s">
        <v>783</v>
      </c>
      <c r="N138" s="17" t="s">
        <v>784</v>
      </c>
      <c r="O138" s="17" t="s">
        <v>199</v>
      </c>
      <c r="P138" s="17" t="s">
        <v>200</v>
      </c>
      <c r="Q138" s="17">
        <v>2021</v>
      </c>
      <c r="R138" s="17"/>
      <c r="S138" s="53" t="s">
        <v>25</v>
      </c>
      <c r="T138" s="23"/>
    </row>
    <row r="139" spans="1:20" s="10" customFormat="1" ht="60">
      <c r="A139" s="36"/>
      <c r="B139" s="17" t="s">
        <v>785</v>
      </c>
      <c r="C139" s="17" t="s">
        <v>190</v>
      </c>
      <c r="D139" s="17" t="s">
        <v>191</v>
      </c>
      <c r="E139" s="17" t="s">
        <v>786</v>
      </c>
      <c r="F139" s="17">
        <v>2022</v>
      </c>
      <c r="G139" s="17" t="s">
        <v>787</v>
      </c>
      <c r="H139" s="40">
        <v>1144</v>
      </c>
      <c r="I139" s="17" t="s">
        <v>225</v>
      </c>
      <c r="J139" s="17" t="s">
        <v>195</v>
      </c>
      <c r="K139" s="17" t="s">
        <v>196</v>
      </c>
      <c r="L139" s="17" t="s">
        <v>25</v>
      </c>
      <c r="M139" s="17" t="s">
        <v>788</v>
      </c>
      <c r="N139" s="17" t="s">
        <v>789</v>
      </c>
      <c r="O139" s="17" t="s">
        <v>199</v>
      </c>
      <c r="P139" s="17" t="s">
        <v>200</v>
      </c>
      <c r="Q139" s="17">
        <v>2021</v>
      </c>
      <c r="R139" s="17"/>
      <c r="S139" s="53" t="s">
        <v>25</v>
      </c>
      <c r="T139" s="23"/>
    </row>
    <row r="140" spans="1:20" s="10" customFormat="1" ht="84">
      <c r="A140" s="36"/>
      <c r="B140" s="41" t="s">
        <v>790</v>
      </c>
      <c r="C140" s="17" t="s">
        <v>190</v>
      </c>
      <c r="D140" s="17" t="s">
        <v>191</v>
      </c>
      <c r="E140" s="42" t="s">
        <v>791</v>
      </c>
      <c r="F140" s="17">
        <v>2022</v>
      </c>
      <c r="G140" s="41" t="s">
        <v>792</v>
      </c>
      <c r="H140" s="40">
        <v>480</v>
      </c>
      <c r="I140" s="17" t="s">
        <v>225</v>
      </c>
      <c r="J140" s="17" t="s">
        <v>195</v>
      </c>
      <c r="K140" s="17" t="s">
        <v>196</v>
      </c>
      <c r="L140" s="17" t="s">
        <v>25</v>
      </c>
      <c r="M140" s="17" t="s">
        <v>793</v>
      </c>
      <c r="N140" s="17" t="s">
        <v>794</v>
      </c>
      <c r="O140" s="17" t="s">
        <v>199</v>
      </c>
      <c r="P140" s="17" t="s">
        <v>200</v>
      </c>
      <c r="Q140" s="17">
        <v>2021</v>
      </c>
      <c r="R140" s="17"/>
      <c r="S140" s="53" t="s">
        <v>25</v>
      </c>
      <c r="T140" s="23"/>
    </row>
    <row r="141" spans="1:20" s="10" customFormat="1" ht="120">
      <c r="A141" s="36"/>
      <c r="B141" s="41" t="s">
        <v>795</v>
      </c>
      <c r="C141" s="17" t="s">
        <v>190</v>
      </c>
      <c r="D141" s="17" t="s">
        <v>191</v>
      </c>
      <c r="E141" s="42" t="s">
        <v>796</v>
      </c>
      <c r="F141" s="17">
        <v>2022</v>
      </c>
      <c r="G141" s="41" t="s">
        <v>797</v>
      </c>
      <c r="H141" s="40">
        <v>1472</v>
      </c>
      <c r="I141" s="17" t="s">
        <v>225</v>
      </c>
      <c r="J141" s="17" t="s">
        <v>195</v>
      </c>
      <c r="K141" s="17" t="s">
        <v>196</v>
      </c>
      <c r="L141" s="17" t="s">
        <v>25</v>
      </c>
      <c r="M141" s="17" t="s">
        <v>798</v>
      </c>
      <c r="N141" s="17" t="s">
        <v>799</v>
      </c>
      <c r="O141" s="17" t="s">
        <v>199</v>
      </c>
      <c r="P141" s="17" t="s">
        <v>200</v>
      </c>
      <c r="Q141" s="17">
        <v>2021</v>
      </c>
      <c r="R141" s="17"/>
      <c r="S141" s="53" t="s">
        <v>25</v>
      </c>
      <c r="T141" s="23"/>
    </row>
    <row r="142" spans="1:20" s="10" customFormat="1" ht="360">
      <c r="A142" s="36"/>
      <c r="B142" s="41" t="s">
        <v>800</v>
      </c>
      <c r="C142" s="17" t="s">
        <v>190</v>
      </c>
      <c r="D142" s="17" t="s">
        <v>191</v>
      </c>
      <c r="E142" s="42" t="s">
        <v>801</v>
      </c>
      <c r="F142" s="17">
        <v>2022</v>
      </c>
      <c r="G142" s="45" t="s">
        <v>802</v>
      </c>
      <c r="H142" s="40">
        <v>2547</v>
      </c>
      <c r="I142" s="17" t="s">
        <v>225</v>
      </c>
      <c r="J142" s="17" t="s">
        <v>195</v>
      </c>
      <c r="K142" s="17" t="s">
        <v>196</v>
      </c>
      <c r="L142" s="17" t="s">
        <v>25</v>
      </c>
      <c r="M142" s="17" t="s">
        <v>803</v>
      </c>
      <c r="N142" s="17" t="s">
        <v>804</v>
      </c>
      <c r="O142" s="17" t="s">
        <v>199</v>
      </c>
      <c r="P142" s="17" t="s">
        <v>200</v>
      </c>
      <c r="Q142" s="17">
        <v>2021</v>
      </c>
      <c r="R142" s="17"/>
      <c r="S142" s="53" t="s">
        <v>25</v>
      </c>
      <c r="T142" s="23"/>
    </row>
    <row r="143" spans="1:20" s="10" customFormat="1" ht="84">
      <c r="A143" s="36"/>
      <c r="B143" s="17" t="s">
        <v>805</v>
      </c>
      <c r="C143" s="17" t="s">
        <v>190</v>
      </c>
      <c r="D143" s="17" t="s">
        <v>191</v>
      </c>
      <c r="E143" s="17" t="s">
        <v>806</v>
      </c>
      <c r="F143" s="17">
        <v>2022</v>
      </c>
      <c r="G143" s="17" t="s">
        <v>807</v>
      </c>
      <c r="H143" s="40">
        <v>1112</v>
      </c>
      <c r="I143" s="17" t="s">
        <v>225</v>
      </c>
      <c r="J143" s="17" t="s">
        <v>195</v>
      </c>
      <c r="K143" s="17" t="s">
        <v>196</v>
      </c>
      <c r="L143" s="17" t="s">
        <v>25</v>
      </c>
      <c r="M143" s="17" t="s">
        <v>808</v>
      </c>
      <c r="N143" s="17" t="s">
        <v>809</v>
      </c>
      <c r="O143" s="17" t="s">
        <v>199</v>
      </c>
      <c r="P143" s="17" t="s">
        <v>200</v>
      </c>
      <c r="Q143" s="17">
        <v>2021</v>
      </c>
      <c r="R143" s="17"/>
      <c r="S143" s="53" t="s">
        <v>25</v>
      </c>
      <c r="T143" s="23"/>
    </row>
    <row r="144" spans="1:20" s="10" customFormat="1" ht="252">
      <c r="A144" s="36"/>
      <c r="B144" s="41" t="s">
        <v>810</v>
      </c>
      <c r="C144" s="17" t="s">
        <v>190</v>
      </c>
      <c r="D144" s="17" t="s">
        <v>191</v>
      </c>
      <c r="E144" s="42" t="s">
        <v>811</v>
      </c>
      <c r="F144" s="17">
        <v>2022</v>
      </c>
      <c r="G144" s="41" t="s">
        <v>812</v>
      </c>
      <c r="H144" s="40">
        <v>1440</v>
      </c>
      <c r="I144" s="17" t="s">
        <v>225</v>
      </c>
      <c r="J144" s="17" t="s">
        <v>195</v>
      </c>
      <c r="K144" s="17" t="s">
        <v>196</v>
      </c>
      <c r="L144" s="17" t="s">
        <v>25</v>
      </c>
      <c r="M144" s="17" t="s">
        <v>813</v>
      </c>
      <c r="N144" s="17" t="s">
        <v>814</v>
      </c>
      <c r="O144" s="17" t="s">
        <v>199</v>
      </c>
      <c r="P144" s="17" t="s">
        <v>200</v>
      </c>
      <c r="Q144" s="17">
        <v>2021</v>
      </c>
      <c r="R144" s="17"/>
      <c r="S144" s="53" t="s">
        <v>25</v>
      </c>
      <c r="T144" s="23"/>
    </row>
    <row r="145" spans="1:20" s="4" customFormat="1" ht="48">
      <c r="A145" s="46"/>
      <c r="B145" s="47" t="s">
        <v>815</v>
      </c>
      <c r="C145" s="48" t="s">
        <v>816</v>
      </c>
      <c r="D145" s="48" t="s">
        <v>191</v>
      </c>
      <c r="E145" s="49" t="s">
        <v>817</v>
      </c>
      <c r="F145" s="49" t="s">
        <v>157</v>
      </c>
      <c r="G145" s="50" t="s">
        <v>818</v>
      </c>
      <c r="H145" s="18">
        <v>3400</v>
      </c>
      <c r="I145" s="48" t="s">
        <v>819</v>
      </c>
      <c r="J145" s="48" t="s">
        <v>195</v>
      </c>
      <c r="K145" s="17" t="s">
        <v>196</v>
      </c>
      <c r="L145" s="48" t="s">
        <v>820</v>
      </c>
      <c r="M145" s="17" t="s">
        <v>821</v>
      </c>
      <c r="N145" s="48" t="s">
        <v>822</v>
      </c>
      <c r="O145" s="48" t="s">
        <v>199</v>
      </c>
      <c r="P145" s="48" t="s">
        <v>200</v>
      </c>
      <c r="Q145" s="48" t="s">
        <v>228</v>
      </c>
      <c r="R145" s="54"/>
      <c r="S145" s="55" t="s">
        <v>820</v>
      </c>
      <c r="T145" s="55"/>
    </row>
    <row r="146" spans="1:20" s="11" customFormat="1" ht="102" customHeight="1">
      <c r="A146" s="16" t="s">
        <v>823</v>
      </c>
      <c r="B146" s="27" t="s">
        <v>824</v>
      </c>
      <c r="C146" s="17" t="s">
        <v>208</v>
      </c>
      <c r="D146" s="17" t="s">
        <v>191</v>
      </c>
      <c r="E146" s="17" t="s">
        <v>825</v>
      </c>
      <c r="F146" s="17" t="s">
        <v>157</v>
      </c>
      <c r="G146" s="17" t="s">
        <v>826</v>
      </c>
      <c r="H146" s="17">
        <v>100</v>
      </c>
      <c r="I146" s="17" t="s">
        <v>224</v>
      </c>
      <c r="J146" s="17" t="s">
        <v>311</v>
      </c>
      <c r="K146" s="17" t="s">
        <v>196</v>
      </c>
      <c r="L146" s="17" t="s">
        <v>107</v>
      </c>
      <c r="M146" s="17" t="s">
        <v>827</v>
      </c>
      <c r="N146" s="17" t="s">
        <v>828</v>
      </c>
      <c r="O146" s="17" t="s">
        <v>199</v>
      </c>
      <c r="P146" s="17" t="s">
        <v>461</v>
      </c>
      <c r="Q146" s="17">
        <v>2021</v>
      </c>
      <c r="R146" s="16" t="s">
        <v>440</v>
      </c>
      <c r="S146" s="17" t="s">
        <v>107</v>
      </c>
      <c r="T146" s="16"/>
    </row>
  </sheetData>
  <sheetProtection/>
  <mergeCells count="1">
    <mergeCell ref="A1:T1"/>
  </mergeCells>
  <printOptions horizontalCentered="1"/>
  <pageMargins left="0.43000000000000005" right="0.31" top="1" bottom="1" header="0.51" footer="0.51"/>
  <pageSetup horizontalDpi="600" verticalDpi="600" orientation="landscape" paperSize="8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lenovo07</dc:creator>
  <cp:keywords/>
  <dc:description/>
  <cp:lastModifiedBy>Administrator</cp:lastModifiedBy>
  <dcterms:created xsi:type="dcterms:W3CDTF">2020-11-05T03:22:51Z</dcterms:created>
  <dcterms:modified xsi:type="dcterms:W3CDTF">2021-11-30T13:29:41Z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B3B18C1A23A24DCFA81140EC7D45F436</vt:lpwstr>
  </property>
</Properties>
</file>