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第一考场" sheetId="1" r:id="rId1"/>
  </sheets>
  <calcPr calcId="144525"/>
</workbook>
</file>

<file path=xl/sharedStrings.xml><?xml version="1.0" encoding="utf-8"?>
<sst xmlns="http://schemas.openxmlformats.org/spreadsheetml/2006/main" count="54">
  <si>
    <t>白沙黎族自治县2020年事业单位卫生专业技术人员考核招聘
面试成绩汇总表</t>
  </si>
  <si>
    <t>序号</t>
  </si>
  <si>
    <t>所报单位</t>
  </si>
  <si>
    <t>所报岗位</t>
  </si>
  <si>
    <t>姓名</t>
  </si>
  <si>
    <t>抽签号</t>
  </si>
  <si>
    <t>面试成绩</t>
  </si>
  <si>
    <t>排名</t>
  </si>
  <si>
    <t>备注</t>
  </si>
  <si>
    <t>是否进入体检</t>
  </si>
  <si>
    <t>县人民医院</t>
  </si>
  <si>
    <t>0108_中医科</t>
  </si>
  <si>
    <t>05</t>
  </si>
  <si>
    <t>1</t>
  </si>
  <si>
    <t>是</t>
  </si>
  <si>
    <t>06</t>
  </si>
  <si>
    <t>2</t>
  </si>
  <si>
    <t>缺考</t>
  </si>
  <si>
    <t>0109_医师</t>
  </si>
  <si>
    <t>04</t>
  </si>
  <si>
    <t>基层医疗构</t>
  </si>
  <si>
    <t>0501_医师</t>
  </si>
  <si>
    <t>03</t>
  </si>
  <si>
    <t>08</t>
  </si>
  <si>
    <t>70.00</t>
  </si>
  <si>
    <t>07</t>
  </si>
  <si>
    <t>3</t>
  </si>
  <si>
    <t>县疾控中心</t>
  </si>
  <si>
    <t>0202_预防</t>
  </si>
  <si>
    <t>80.67</t>
  </si>
  <si>
    <t>13</t>
  </si>
  <si>
    <t>76.67</t>
  </si>
  <si>
    <t>76.50</t>
  </si>
  <si>
    <t>73.83</t>
  </si>
  <si>
    <t>4</t>
  </si>
  <si>
    <t>71.10</t>
  </si>
  <si>
    <t>5</t>
  </si>
  <si>
    <t>14</t>
  </si>
  <si>
    <t>70.50</t>
  </si>
  <si>
    <t>6</t>
  </si>
  <si>
    <t>11</t>
  </si>
  <si>
    <t>69.00</t>
  </si>
  <si>
    <t>7</t>
  </si>
  <si>
    <t>68.83</t>
  </si>
  <si>
    <t>8</t>
  </si>
  <si>
    <t>02</t>
  </si>
  <si>
    <t>68.67</t>
  </si>
  <si>
    <t>9</t>
  </si>
  <si>
    <t>10</t>
  </si>
  <si>
    <t>65.73</t>
  </si>
  <si>
    <t>15</t>
  </si>
  <si>
    <t>65.67</t>
  </si>
  <si>
    <t>12</t>
  </si>
  <si>
    <t>63.17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</si>
</sst>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2"/>
  <sheetViews>
    <sheetView tabSelected="1" workbookViewId="0">
      <selection activeCell="K30" sqref="K30"/>
    </sheetView>
  </sheetViews>
  <sheetFormatPr defaultColWidth="13.75" defaultRowHeight="29" customHeight="1"/>
  <cols>
    <col min="1" max="1" width="6.88333333333333" customWidth="1"/>
    <col min="2" max="3" width="13" customWidth="1"/>
    <col min="4" max="4" width="10.75" customWidth="1"/>
    <col min="5" max="6" width="13.6333333333333" style="1" customWidth="1"/>
    <col min="7" max="7" width="8.5" style="1" customWidth="1"/>
    <col min="8" max="8" width="7.75" style="2" customWidth="1"/>
    <col min="9" max="9" width="14" customWidth="1"/>
    <col min="10" max="16383" width="13.75" customWidth="1"/>
  </cols>
  <sheetData>
    <row r="1" ht="85" customHeight="1" spans="1:8">
      <c r="A1" s="3" t="s">
        <v>0</v>
      </c>
      <c r="B1" s="4"/>
      <c r="C1" s="4"/>
      <c r="D1" s="4"/>
      <c r="E1" s="5"/>
      <c r="F1" s="5"/>
      <c r="G1" s="5"/>
      <c r="H1" s="4"/>
    </row>
    <row r="2" ht="38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ht="38" customHeight="1" spans="1:9">
      <c r="A3" s="8">
        <v>1</v>
      </c>
      <c r="B3" s="9" t="s">
        <v>10</v>
      </c>
      <c r="C3" s="9" t="s">
        <v>11</v>
      </c>
      <c r="D3" s="9" t="str">
        <f>"吴明花"</f>
        <v>吴明花</v>
      </c>
      <c r="E3" s="10" t="s">
        <v>12</v>
      </c>
      <c r="F3" s="10">
        <v>72.67</v>
      </c>
      <c r="G3" s="10" t="s">
        <v>13</v>
      </c>
      <c r="H3" s="8"/>
      <c r="I3" s="12" t="s">
        <v>14</v>
      </c>
    </row>
    <row r="4" ht="38" customHeight="1" spans="1:9">
      <c r="A4" s="8">
        <v>2</v>
      </c>
      <c r="B4" s="9" t="s">
        <v>10</v>
      </c>
      <c r="C4" s="9" t="s">
        <v>11</v>
      </c>
      <c r="D4" s="9" t="str">
        <f>"文人锋"</f>
        <v>文人锋</v>
      </c>
      <c r="E4" s="10" t="s">
        <v>15</v>
      </c>
      <c r="F4" s="10">
        <v>63.33</v>
      </c>
      <c r="G4" s="10" t="s">
        <v>16</v>
      </c>
      <c r="H4" s="8"/>
      <c r="I4" s="12" t="s">
        <v>14</v>
      </c>
    </row>
    <row r="5" ht="38" customHeight="1" spans="1:9">
      <c r="A5" s="8">
        <v>3</v>
      </c>
      <c r="B5" s="9" t="s">
        <v>10</v>
      </c>
      <c r="C5" s="9" t="s">
        <v>11</v>
      </c>
      <c r="D5" s="9" t="str">
        <f>"卢仲娟"</f>
        <v>卢仲娟</v>
      </c>
      <c r="E5" s="10"/>
      <c r="F5" s="10"/>
      <c r="G5" s="10"/>
      <c r="H5" s="8" t="s">
        <v>17</v>
      </c>
      <c r="I5" s="12"/>
    </row>
    <row r="6" ht="38" customHeight="1" spans="1:9">
      <c r="A6" s="8">
        <v>4</v>
      </c>
      <c r="B6" s="9" t="s">
        <v>10</v>
      </c>
      <c r="C6" s="9" t="s">
        <v>18</v>
      </c>
      <c r="D6" s="9" t="str">
        <f>"韦泽精"</f>
        <v>韦泽精</v>
      </c>
      <c r="E6" s="10" t="s">
        <v>19</v>
      </c>
      <c r="F6" s="10">
        <v>68.67</v>
      </c>
      <c r="G6" s="10" t="s">
        <v>13</v>
      </c>
      <c r="H6" s="8"/>
      <c r="I6" s="12" t="s">
        <v>14</v>
      </c>
    </row>
    <row r="7" ht="38" customHeight="1" spans="1:9">
      <c r="A7" s="8">
        <v>5</v>
      </c>
      <c r="B7" s="9" t="s">
        <v>10</v>
      </c>
      <c r="C7" s="9" t="s">
        <v>18</v>
      </c>
      <c r="D7" s="9" t="str">
        <f>"麦珠"</f>
        <v>麦珠</v>
      </c>
      <c r="E7" s="10"/>
      <c r="F7" s="10"/>
      <c r="G7" s="10"/>
      <c r="H7" s="8" t="s">
        <v>17</v>
      </c>
      <c r="I7" s="12"/>
    </row>
    <row r="8" ht="38" customHeight="1" spans="1:9">
      <c r="A8" s="8">
        <v>6</v>
      </c>
      <c r="B8" s="9" t="s">
        <v>20</v>
      </c>
      <c r="C8" s="9" t="s">
        <v>21</v>
      </c>
      <c r="D8" s="9" t="str">
        <f>"黄姜兰"</f>
        <v>黄姜兰</v>
      </c>
      <c r="E8" s="10" t="s">
        <v>22</v>
      </c>
      <c r="F8" s="10">
        <v>70.67</v>
      </c>
      <c r="G8" s="10" t="s">
        <v>13</v>
      </c>
      <c r="H8" s="8"/>
      <c r="I8" s="12" t="s">
        <v>14</v>
      </c>
    </row>
    <row r="9" ht="38" customHeight="1" spans="1:9">
      <c r="A9" s="8">
        <v>7</v>
      </c>
      <c r="B9" s="9" t="s">
        <v>20</v>
      </c>
      <c r="C9" s="9" t="s">
        <v>21</v>
      </c>
      <c r="D9" s="9" t="str">
        <f>"韦玉花"</f>
        <v>韦玉花</v>
      </c>
      <c r="E9" s="10" t="s">
        <v>23</v>
      </c>
      <c r="F9" s="10" t="s">
        <v>24</v>
      </c>
      <c r="G9" s="10" t="s">
        <v>16</v>
      </c>
      <c r="H9" s="8"/>
      <c r="I9" s="12" t="s">
        <v>14</v>
      </c>
    </row>
    <row r="10" ht="38" customHeight="1" spans="1:9">
      <c r="A10" s="8">
        <v>8</v>
      </c>
      <c r="B10" s="9" t="s">
        <v>20</v>
      </c>
      <c r="C10" s="9" t="s">
        <v>21</v>
      </c>
      <c r="D10" s="9" t="str">
        <f>"李婷莉"</f>
        <v>李婷莉</v>
      </c>
      <c r="E10" s="10" t="s">
        <v>25</v>
      </c>
      <c r="F10" s="10">
        <v>63.67</v>
      </c>
      <c r="G10" s="10" t="s">
        <v>26</v>
      </c>
      <c r="H10" s="8"/>
      <c r="I10" s="12" t="s">
        <v>14</v>
      </c>
    </row>
    <row r="11" customHeight="1" spans="1:9">
      <c r="A11" s="8">
        <v>9</v>
      </c>
      <c r="B11" s="9" t="s">
        <v>27</v>
      </c>
      <c r="C11" s="9" t="s">
        <v>28</v>
      </c>
      <c r="D11" s="9" t="str">
        <f>"王俊"</f>
        <v>王俊</v>
      </c>
      <c r="E11" s="10">
        <v>20</v>
      </c>
      <c r="F11" s="10" t="s">
        <v>29</v>
      </c>
      <c r="G11" s="10" t="s">
        <v>13</v>
      </c>
      <c r="H11" s="8"/>
      <c r="I11" s="12" t="s">
        <v>14</v>
      </c>
    </row>
    <row r="12" customHeight="1" spans="1:9">
      <c r="A12" s="8">
        <v>10</v>
      </c>
      <c r="B12" s="9" t="s">
        <v>27</v>
      </c>
      <c r="C12" s="9" t="s">
        <v>28</v>
      </c>
      <c r="D12" s="9" t="str">
        <f>"李孟邱"</f>
        <v>李孟邱</v>
      </c>
      <c r="E12" s="10" t="s">
        <v>30</v>
      </c>
      <c r="F12" s="10" t="s">
        <v>31</v>
      </c>
      <c r="G12" s="10" t="s">
        <v>16</v>
      </c>
      <c r="H12" s="8"/>
      <c r="I12" s="12" t="s">
        <v>14</v>
      </c>
    </row>
    <row r="13" customHeight="1" spans="1:9">
      <c r="A13" s="8">
        <v>11</v>
      </c>
      <c r="B13" s="9" t="s">
        <v>27</v>
      </c>
      <c r="C13" s="9" t="s">
        <v>28</v>
      </c>
      <c r="D13" s="9" t="str">
        <f>"陈孟桃"</f>
        <v>陈孟桃</v>
      </c>
      <c r="E13" s="10" t="s">
        <v>15</v>
      </c>
      <c r="F13" s="10" t="s">
        <v>32</v>
      </c>
      <c r="G13" s="10" t="s">
        <v>26</v>
      </c>
      <c r="H13" s="8"/>
      <c r="I13" s="12" t="s">
        <v>14</v>
      </c>
    </row>
    <row r="14" customHeight="1" spans="1:9">
      <c r="A14" s="8">
        <v>12</v>
      </c>
      <c r="B14" s="9" t="s">
        <v>27</v>
      </c>
      <c r="C14" s="9" t="s">
        <v>28</v>
      </c>
      <c r="D14" s="9" t="str">
        <f>"陈皇妤"</f>
        <v>陈皇妤</v>
      </c>
      <c r="E14" s="10" t="s">
        <v>25</v>
      </c>
      <c r="F14" s="10" t="s">
        <v>33</v>
      </c>
      <c r="G14" s="10" t="s">
        <v>34</v>
      </c>
      <c r="H14" s="8"/>
      <c r="I14" s="12"/>
    </row>
    <row r="15" customHeight="1" spans="1:9">
      <c r="A15" s="8">
        <v>13</v>
      </c>
      <c r="B15" s="9" t="s">
        <v>27</v>
      </c>
      <c r="C15" s="9" t="s">
        <v>28</v>
      </c>
      <c r="D15" s="9" t="str">
        <f>"尹春福"</f>
        <v>尹春福</v>
      </c>
      <c r="E15" s="10">
        <v>17</v>
      </c>
      <c r="F15" s="10" t="s">
        <v>35</v>
      </c>
      <c r="G15" s="10" t="s">
        <v>36</v>
      </c>
      <c r="H15" s="8"/>
      <c r="I15" s="12"/>
    </row>
    <row r="16" customHeight="1" spans="1:9">
      <c r="A16" s="8">
        <v>14</v>
      </c>
      <c r="B16" s="9" t="s">
        <v>27</v>
      </c>
      <c r="C16" s="9" t="s">
        <v>28</v>
      </c>
      <c r="D16" s="9" t="str">
        <f>"黄秋敏"</f>
        <v>黄秋敏</v>
      </c>
      <c r="E16" s="10" t="s">
        <v>37</v>
      </c>
      <c r="F16" s="10" t="s">
        <v>38</v>
      </c>
      <c r="G16" s="10" t="s">
        <v>39</v>
      </c>
      <c r="H16" s="8"/>
      <c r="I16" s="12"/>
    </row>
    <row r="17" customHeight="1" spans="1:9">
      <c r="A17" s="8">
        <v>15</v>
      </c>
      <c r="B17" s="9" t="s">
        <v>27</v>
      </c>
      <c r="C17" s="9" t="s">
        <v>28</v>
      </c>
      <c r="D17" s="9" t="str">
        <f>"谭高领"</f>
        <v>谭高领</v>
      </c>
      <c r="E17" s="10" t="s">
        <v>40</v>
      </c>
      <c r="F17" s="10" t="s">
        <v>41</v>
      </c>
      <c r="G17" s="10" t="s">
        <v>42</v>
      </c>
      <c r="H17" s="8"/>
      <c r="I17" s="12"/>
    </row>
    <row r="18" customHeight="1" spans="1:9">
      <c r="A18" s="8">
        <v>16</v>
      </c>
      <c r="B18" s="9" t="s">
        <v>27</v>
      </c>
      <c r="C18" s="9" t="s">
        <v>28</v>
      </c>
      <c r="D18" s="9" t="str">
        <f>"李仲亮"</f>
        <v>李仲亮</v>
      </c>
      <c r="E18" s="10" t="s">
        <v>23</v>
      </c>
      <c r="F18" s="10" t="s">
        <v>43</v>
      </c>
      <c r="G18" s="10" t="s">
        <v>44</v>
      </c>
      <c r="H18" s="8"/>
      <c r="I18" s="12"/>
    </row>
    <row r="19" customHeight="1" spans="1:9">
      <c r="A19" s="8">
        <v>17</v>
      </c>
      <c r="B19" s="9" t="s">
        <v>27</v>
      </c>
      <c r="C19" s="9" t="s">
        <v>28</v>
      </c>
      <c r="D19" s="9" t="str">
        <f>"张继康"</f>
        <v>张继康</v>
      </c>
      <c r="E19" s="10" t="s">
        <v>45</v>
      </c>
      <c r="F19" s="10" t="s">
        <v>46</v>
      </c>
      <c r="G19" s="10" t="s">
        <v>47</v>
      </c>
      <c r="H19" s="8"/>
      <c r="I19" s="12"/>
    </row>
    <row r="20" customHeight="1" spans="1:9">
      <c r="A20" s="8">
        <v>18</v>
      </c>
      <c r="B20" s="9" t="s">
        <v>27</v>
      </c>
      <c r="C20" s="9" t="s">
        <v>28</v>
      </c>
      <c r="D20" s="9" t="str">
        <f>"王天娃"</f>
        <v>王天娃</v>
      </c>
      <c r="E20" s="10" t="s">
        <v>48</v>
      </c>
      <c r="F20" s="10" t="s">
        <v>49</v>
      </c>
      <c r="G20" s="10" t="s">
        <v>48</v>
      </c>
      <c r="H20" s="8"/>
      <c r="I20" s="12"/>
    </row>
    <row r="21" customHeight="1" spans="1:9">
      <c r="A21" s="8">
        <v>19</v>
      </c>
      <c r="B21" s="9" t="s">
        <v>27</v>
      </c>
      <c r="C21" s="9" t="s">
        <v>28</v>
      </c>
      <c r="D21" s="9" t="str">
        <f>"羊俊秋"</f>
        <v>羊俊秋</v>
      </c>
      <c r="E21" s="10" t="s">
        <v>50</v>
      </c>
      <c r="F21" s="10" t="s">
        <v>51</v>
      </c>
      <c r="G21" s="10" t="s">
        <v>40</v>
      </c>
      <c r="H21" s="8"/>
      <c r="I21" s="12"/>
    </row>
    <row r="22" customHeight="1" spans="1:9">
      <c r="A22" s="8">
        <v>20</v>
      </c>
      <c r="B22" s="9" t="s">
        <v>27</v>
      </c>
      <c r="C22" s="9" t="s">
        <v>28</v>
      </c>
      <c r="D22" s="9" t="str">
        <f>"李丽"</f>
        <v>李丽</v>
      </c>
      <c r="E22" s="10" t="s">
        <v>52</v>
      </c>
      <c r="F22" s="10" t="s">
        <v>53</v>
      </c>
      <c r="G22" s="10" t="s">
        <v>52</v>
      </c>
      <c r="H22" s="8"/>
      <c r="I22" s="12"/>
    </row>
    <row r="23" customHeight="1" spans="1:9">
      <c r="A23" s="8">
        <v>21</v>
      </c>
      <c r="B23" s="9" t="s">
        <v>27</v>
      </c>
      <c r="C23" s="9" t="s">
        <v>28</v>
      </c>
      <c r="D23" s="9" t="str">
        <f>"黄茹"</f>
        <v>黄茹</v>
      </c>
      <c r="E23" s="10"/>
      <c r="F23" s="10"/>
      <c r="G23" s="10"/>
      <c r="H23" s="8" t="s">
        <v>17</v>
      </c>
      <c r="I23" s="12"/>
    </row>
    <row r="24" customHeight="1" spans="1:9">
      <c r="A24" s="8">
        <v>22</v>
      </c>
      <c r="B24" s="9" t="s">
        <v>27</v>
      </c>
      <c r="C24" s="9" t="s">
        <v>28</v>
      </c>
      <c r="D24" s="9" t="str">
        <f>"张金峰"</f>
        <v>张金峰</v>
      </c>
      <c r="E24" s="10"/>
      <c r="F24" s="10"/>
      <c r="G24" s="10"/>
      <c r="H24" s="8" t="s">
        <v>17</v>
      </c>
      <c r="I24" s="12"/>
    </row>
    <row r="25" customHeight="1" spans="1:9">
      <c r="A25" s="8">
        <v>23</v>
      </c>
      <c r="B25" s="9" t="s">
        <v>27</v>
      </c>
      <c r="C25" s="9" t="s">
        <v>28</v>
      </c>
      <c r="D25" s="9" t="str">
        <f>"吴珍"</f>
        <v>吴珍</v>
      </c>
      <c r="E25" s="11"/>
      <c r="F25" s="10"/>
      <c r="G25" s="10"/>
      <c r="H25" s="8" t="s">
        <v>17</v>
      </c>
      <c r="I25" s="12"/>
    </row>
    <row r="26" customHeight="1" spans="1:9">
      <c r="A26" s="8">
        <v>24</v>
      </c>
      <c r="B26" s="9" t="s">
        <v>27</v>
      </c>
      <c r="C26" s="9" t="s">
        <v>28</v>
      </c>
      <c r="D26" s="9" t="str">
        <f>"赵美清"</f>
        <v>赵美清</v>
      </c>
      <c r="E26" s="10"/>
      <c r="F26" s="10"/>
      <c r="G26" s="10"/>
      <c r="H26" s="8" t="s">
        <v>17</v>
      </c>
      <c r="I26" s="12"/>
    </row>
    <row r="27" customHeight="1" spans="1:9">
      <c r="A27" s="8">
        <v>25</v>
      </c>
      <c r="B27" s="9" t="s">
        <v>27</v>
      </c>
      <c r="C27" s="9" t="s">
        <v>28</v>
      </c>
      <c r="D27" s="9" t="str">
        <f>"王海容"</f>
        <v>王海容</v>
      </c>
      <c r="E27" s="10"/>
      <c r="F27" s="10"/>
      <c r="G27" s="10"/>
      <c r="H27" s="8" t="s">
        <v>17</v>
      </c>
      <c r="I27" s="12"/>
    </row>
    <row r="28" customHeight="1" spans="1:9">
      <c r="A28" s="8">
        <v>26</v>
      </c>
      <c r="B28" s="9" t="s">
        <v>27</v>
      </c>
      <c r="C28" s="9" t="s">
        <v>28</v>
      </c>
      <c r="D28" s="9" t="str">
        <f>"符紫丹"</f>
        <v>符紫丹</v>
      </c>
      <c r="E28" s="10"/>
      <c r="F28" s="10"/>
      <c r="G28" s="10"/>
      <c r="H28" s="8" t="s">
        <v>17</v>
      </c>
      <c r="I28" s="12"/>
    </row>
    <row r="29" customHeight="1" spans="1:9">
      <c r="A29" s="8">
        <v>27</v>
      </c>
      <c r="B29" s="9" t="s">
        <v>27</v>
      </c>
      <c r="C29" s="9" t="s">
        <v>28</v>
      </c>
      <c r="D29" s="9" t="str">
        <f>"黎明明"</f>
        <v>黎明明</v>
      </c>
      <c r="E29" s="10"/>
      <c r="F29" s="10"/>
      <c r="G29" s="10"/>
      <c r="H29" s="8" t="s">
        <v>17</v>
      </c>
      <c r="I29" s="12"/>
    </row>
    <row r="30" customHeight="1" spans="1:9">
      <c r="A30" s="8">
        <v>28</v>
      </c>
      <c r="B30" s="9" t="s">
        <v>27</v>
      </c>
      <c r="C30" s="9" t="s">
        <v>28</v>
      </c>
      <c r="D30" s="9" t="str">
        <f>"邓小宝"</f>
        <v>邓小宝</v>
      </c>
      <c r="E30" s="10"/>
      <c r="F30" s="10"/>
      <c r="G30" s="10"/>
      <c r="H30" s="8" t="s">
        <v>17</v>
      </c>
      <c r="I30" s="12"/>
    </row>
    <row r="31" customHeight="1" spans="1:9">
      <c r="A31" s="8">
        <v>29</v>
      </c>
      <c r="B31" s="9" t="s">
        <v>27</v>
      </c>
      <c r="C31" s="9" t="s">
        <v>28</v>
      </c>
      <c r="D31" s="9" t="str">
        <f>"李雪"</f>
        <v>李雪</v>
      </c>
      <c r="E31" s="10"/>
      <c r="F31" s="10"/>
      <c r="G31" s="10"/>
      <c r="H31" s="8" t="s">
        <v>17</v>
      </c>
      <c r="I31" s="12"/>
    </row>
    <row r="32" customHeight="1" spans="1:9">
      <c r="A32" s="8">
        <v>30</v>
      </c>
      <c r="B32" s="9" t="s">
        <v>27</v>
      </c>
      <c r="C32" s="9" t="s">
        <v>28</v>
      </c>
      <c r="D32" s="9" t="str">
        <f>"王刚"</f>
        <v>王刚</v>
      </c>
      <c r="E32" s="10"/>
      <c r="F32" s="10"/>
      <c r="G32" s="10"/>
      <c r="H32" s="8" t="s">
        <v>17</v>
      </c>
      <c r="I32" s="12"/>
    </row>
  </sheetData>
  <sortState ref="A3:I5">
    <sortCondition ref="F3:F5" descending="1"/>
  </sortState>
  <mergeCells count="1">
    <mergeCell ref="A1:H1"/>
  </mergeCells>
  <printOptions horizontalCentered="1"/>
  <pageMargins left="0.0388888888888889" right="0.0388888888888889" top="0.590277777777778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小花</cp:lastModifiedBy>
  <dcterms:created xsi:type="dcterms:W3CDTF">2020-07-07T02:30:00Z</dcterms:created>
  <dcterms:modified xsi:type="dcterms:W3CDTF">2020-07-14T08:15:16Z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KSORubyTemplateID" linkTarget="0">
    <vt:lpwstr>20</vt:lpwstr>
  </property>
</Properties>
</file>