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第2-1批" sheetId="4" r:id="rId1"/>
    <sheet name="Sheet1" sheetId="6" r:id="rId2"/>
  </sheets>
  <definedNames>
    <definedName name="_xlnm._FilterDatabase" localSheetId="0" hidden="1">'第2-1批'!$A$5:$T$88</definedName>
    <definedName name="_xlnm.Print_Titles" localSheetId="0">'第2-1批'!$1:$5</definedName>
  </definedNames>
  <calcPr calcId="144525"/>
</workbook>
</file>

<file path=xl/comments1.xml><?xml version="1.0" encoding="utf-8"?>
<comments xmlns="http://schemas.openxmlformats.org/spreadsheetml/2006/main">
  <authors>
    <author>.</author>
  </authors>
  <commentList>
    <comment ref="E4" authorId="0">
      <text>
        <r>
          <rPr>
            <b/>
            <sz val="9"/>
            <rFont val="宋体"/>
            <charset val="134"/>
          </rPr>
          <t>.:</t>
        </r>
        <r>
          <rPr>
            <sz val="9"/>
            <rFont val="宋体"/>
            <charset val="134"/>
          </rPr>
          <t xml:space="preserve">
性别填“1男”、“2女”
</t>
        </r>
      </text>
    </comment>
    <comment ref="G4" authorId="0">
      <text>
        <r>
          <rPr>
            <sz val="9"/>
            <rFont val="宋体"/>
            <charset val="134"/>
          </rPr>
          <t>选择
单位就业  或者  灵活就业</t>
        </r>
      </text>
    </comment>
    <comment ref="I4" authorId="0">
      <text>
        <r>
          <rPr>
            <sz val="9"/>
            <rFont val="宋体"/>
            <charset val="134"/>
          </rPr>
          <t>如：
海南海口
广东深圳
县内</t>
        </r>
      </text>
    </comment>
    <comment ref="J4" authorId="0">
      <text>
        <r>
          <rPr>
            <sz val="9"/>
            <rFont val="宋体"/>
            <charset val="134"/>
          </rPr>
          <t>省外务工选择“是”
县外省内务工选择“否”
县内务工选择“县内”</t>
        </r>
      </text>
    </comment>
    <comment ref="K4" authorId="0">
      <text>
        <r>
          <rPr>
            <sz val="9"/>
            <rFont val="宋体"/>
            <charset val="134"/>
          </rPr>
          <t>填
“2018”
“2019”
“2020”</t>
        </r>
      </text>
    </comment>
    <comment ref="M4" authorId="0">
      <text>
        <r>
          <rPr>
            <sz val="9"/>
            <rFont val="宋体"/>
            <charset val="134"/>
          </rPr>
          <t>必须是社保卡账号。</t>
        </r>
      </text>
    </comment>
  </commentList>
</comments>
</file>

<file path=xl/sharedStrings.xml><?xml version="1.0" encoding="utf-8"?>
<sst xmlns="http://schemas.openxmlformats.org/spreadsheetml/2006/main" count="1227" uniqueCount="491">
  <si>
    <t>附件：</t>
  </si>
  <si>
    <t>白沙县青松乡2022年就业帮扶对象一次性交通补贴发放花名册</t>
  </si>
  <si>
    <t>乡（镇）：青松乡</t>
  </si>
  <si>
    <t>序号</t>
  </si>
  <si>
    <t>户类型</t>
  </si>
  <si>
    <t>申请人</t>
  </si>
  <si>
    <t>身份证号</t>
  </si>
  <si>
    <t>性别</t>
  </si>
  <si>
    <t>电话</t>
  </si>
  <si>
    <t>务工类型</t>
  </si>
  <si>
    <t>单位名称/就业描述</t>
  </si>
  <si>
    <t>具体务工地</t>
  </si>
  <si>
    <t>是否跨省</t>
  </si>
  <si>
    <t>交通年度</t>
  </si>
  <si>
    <t>交通补助</t>
  </si>
  <si>
    <t>社保卡账号</t>
  </si>
  <si>
    <t>账户名</t>
  </si>
  <si>
    <t>乡镇</t>
  </si>
  <si>
    <t>行政村</t>
  </si>
  <si>
    <t>帮扶联系
单位</t>
  </si>
  <si>
    <t>帮扶联系人</t>
  </si>
  <si>
    <t>帮扶联系人电话</t>
  </si>
  <si>
    <t>备注</t>
  </si>
  <si>
    <t>相对稳定脱贫户</t>
  </si>
  <si>
    <t>符其雄</t>
  </si>
  <si>
    <t>469025********3017</t>
  </si>
  <si>
    <t>139****5866</t>
  </si>
  <si>
    <t>灵活就业</t>
  </si>
  <si>
    <t>装修工</t>
  </si>
  <si>
    <t>海南省东方市</t>
  </si>
  <si>
    <t>否</t>
  </si>
  <si>
    <t>621458*********6030</t>
  </si>
  <si>
    <t>青松乡</t>
  </si>
  <si>
    <t>牙扩村委会</t>
  </si>
  <si>
    <t>县纪委监委</t>
  </si>
  <si>
    <t>吴智海</t>
  </si>
  <si>
    <t>139****5258</t>
  </si>
  <si>
    <t>钟亚派</t>
  </si>
  <si>
    <t>460030********3013</t>
  </si>
  <si>
    <t>187****9202</t>
  </si>
  <si>
    <t>涂料工</t>
  </si>
  <si>
    <t>海南省陵水县富力海南欢乐世界</t>
  </si>
  <si>
    <t>621458*********7509</t>
  </si>
  <si>
    <t>拥处村委会</t>
  </si>
  <si>
    <t>县司法局</t>
  </si>
  <si>
    <t>符万宇</t>
  </si>
  <si>
    <t>183****7215</t>
  </si>
  <si>
    <t>钟小风</t>
  </si>
  <si>
    <t>460030********3010</t>
  </si>
  <si>
    <t>139****3776</t>
  </si>
  <si>
    <t>海南省海口市秀英区昌道村恒大公司</t>
  </si>
  <si>
    <t>621458*********7424</t>
  </si>
  <si>
    <t>刘金文</t>
  </si>
  <si>
    <t>460030********3017</t>
  </si>
  <si>
    <t>139****7564</t>
  </si>
  <si>
    <t>调平铝模</t>
  </si>
  <si>
    <t>海南省儋州市洋浦经济开发区</t>
  </si>
  <si>
    <t>621458*********1007</t>
  </si>
  <si>
    <t>刘天寿</t>
  </si>
  <si>
    <t>460030********3015</t>
  </si>
  <si>
    <t>177****3384</t>
  </si>
  <si>
    <t>搬运工</t>
  </si>
  <si>
    <t>海南省海口市秀英区安信物流公司</t>
  </si>
  <si>
    <t>621458*********1744</t>
  </si>
  <si>
    <t>吉德庞</t>
  </si>
  <si>
    <t>469025********3054</t>
  </si>
  <si>
    <t>198****3017</t>
  </si>
  <si>
    <t>电子流水线</t>
  </si>
  <si>
    <t>广东省东莞市田心区墩龙路17号</t>
  </si>
  <si>
    <t>是</t>
  </si>
  <si>
    <t>621458*********0866</t>
  </si>
  <si>
    <t>王文跃</t>
  </si>
  <si>
    <t>188****8577</t>
  </si>
  <si>
    <t>吉志常</t>
  </si>
  <si>
    <t>460030********3016</t>
  </si>
  <si>
    <t>188****2831</t>
  </si>
  <si>
    <t>广东省深圳市宝安区福瑞路139号</t>
  </si>
  <si>
    <t>621458*********7136</t>
  </si>
  <si>
    <t>刘丽莹</t>
  </si>
  <si>
    <t>460030********3028</t>
  </si>
  <si>
    <t>173****9944</t>
  </si>
  <si>
    <t>建筑零工</t>
  </si>
  <si>
    <t>海南省东方市府南路1号</t>
  </si>
  <si>
    <t>621458*********5644</t>
  </si>
  <si>
    <t>刘庆元</t>
  </si>
  <si>
    <t>460030********3018</t>
  </si>
  <si>
    <t>188****1498</t>
  </si>
  <si>
    <t>防水、建桥</t>
  </si>
  <si>
    <t>海南省琼中县营根镇营根村民委员会</t>
  </si>
  <si>
    <t>621458*********8300</t>
  </si>
  <si>
    <t>陈喜章</t>
  </si>
  <si>
    <t>150****0672</t>
  </si>
  <si>
    <t>钟文恩</t>
  </si>
  <si>
    <t>460030********3012</t>
  </si>
  <si>
    <t>177****9447</t>
  </si>
  <si>
    <t>打涂料</t>
  </si>
  <si>
    <t>海南省陵水县英州镇石井村</t>
  </si>
  <si>
    <t>621458*********3450</t>
  </si>
  <si>
    <t>柯永财</t>
  </si>
  <si>
    <t>136****5331</t>
  </si>
  <si>
    <t>钟文度</t>
  </si>
  <si>
    <t>193****1230</t>
  </si>
  <si>
    <t>621458*********3967</t>
  </si>
  <si>
    <t>羊金兰</t>
  </si>
  <si>
    <t>460030********3025</t>
  </si>
  <si>
    <t>188****8713</t>
  </si>
  <si>
    <t>保洁员</t>
  </si>
  <si>
    <t>海南省三亚市天涯区建设街</t>
  </si>
  <si>
    <t>621458*********6513</t>
  </si>
  <si>
    <t>钟文专</t>
  </si>
  <si>
    <t>460030********3019</t>
  </si>
  <si>
    <t>199****7442</t>
  </si>
  <si>
    <t>打涂料工</t>
  </si>
  <si>
    <t>621458*********0211</t>
  </si>
  <si>
    <t>吉新庆</t>
  </si>
  <si>
    <t>460030********3014</t>
  </si>
  <si>
    <t>182****7973</t>
  </si>
  <si>
    <t>木工</t>
  </si>
  <si>
    <t>621458*********7048</t>
  </si>
  <si>
    <t>谢楚城</t>
  </si>
  <si>
    <t>188****2642</t>
  </si>
  <si>
    <t>刘永民</t>
  </si>
  <si>
    <t>151****0642</t>
  </si>
  <si>
    <t>采摘工</t>
  </si>
  <si>
    <t>海南省陵水县黎安镇</t>
  </si>
  <si>
    <t>621458*********3392</t>
  </si>
  <si>
    <t>青松乡人民政府</t>
  </si>
  <si>
    <t>冼圆圆</t>
  </si>
  <si>
    <t>138****6334</t>
  </si>
  <si>
    <t>钟海容</t>
  </si>
  <si>
    <t>469025********3023</t>
  </si>
  <si>
    <t>188****2041</t>
  </si>
  <si>
    <t>销售</t>
  </si>
  <si>
    <t>海南省海口市</t>
  </si>
  <si>
    <t>621458*********1082</t>
  </si>
  <si>
    <t>钟洪文</t>
  </si>
  <si>
    <t>林道杰</t>
  </si>
  <si>
    <t>139****6861</t>
  </si>
  <si>
    <t>钟洪槟</t>
  </si>
  <si>
    <t>469025********3039</t>
  </si>
  <si>
    <t>130****0347</t>
  </si>
  <si>
    <t>美发店零工</t>
  </si>
  <si>
    <t>海南省海口市龙华区金贸街道</t>
  </si>
  <si>
    <t>钟亚浪</t>
  </si>
  <si>
    <t>139****5020</t>
  </si>
  <si>
    <t>海南省海口市秀英区长流镇</t>
  </si>
  <si>
    <t>621458*********9943</t>
  </si>
  <si>
    <t>钟亚军</t>
  </si>
  <si>
    <t>钟桂珍</t>
  </si>
  <si>
    <t>460030********3047</t>
  </si>
  <si>
    <t>186****9880</t>
  </si>
  <si>
    <t>餐饮服务</t>
  </si>
  <si>
    <t>四川省成都市青羊区泡桐树街20号附3号浅水湾</t>
  </si>
  <si>
    <t>621458*********4558</t>
  </si>
  <si>
    <t>钟亚叶</t>
  </si>
  <si>
    <t>田冰冰</t>
  </si>
  <si>
    <t>469025********3026</t>
  </si>
  <si>
    <t>183****9401</t>
  </si>
  <si>
    <t>美甲师</t>
  </si>
  <si>
    <t>海南省海口市秀英区秀英小街</t>
  </si>
  <si>
    <t>621458*********6867</t>
  </si>
  <si>
    <t>符鸽</t>
  </si>
  <si>
    <t>130****2578</t>
  </si>
  <si>
    <t>吉武锋</t>
  </si>
  <si>
    <t>460030********3038</t>
  </si>
  <si>
    <t>151****6147</t>
  </si>
  <si>
    <t>农机修理工</t>
  </si>
  <si>
    <t>海南省昌江县叉河镇</t>
  </si>
  <si>
    <t>621458*********3449</t>
  </si>
  <si>
    <t>刘金国</t>
  </si>
  <si>
    <t>188****9441</t>
  </si>
  <si>
    <t>泡沫厂司机</t>
  </si>
  <si>
    <t>海南省三亚市崖城区水南村独岭仔</t>
  </si>
  <si>
    <t>621458*********7807</t>
  </si>
  <si>
    <t>陈运翔</t>
  </si>
  <si>
    <t>131****7210</t>
  </si>
  <si>
    <t>韦霞</t>
  </si>
  <si>
    <t>460030********302X</t>
  </si>
  <si>
    <t>188****9247</t>
  </si>
  <si>
    <t>便利店销售员</t>
  </si>
  <si>
    <t>621458*********3515</t>
  </si>
  <si>
    <t>钟宇孔</t>
  </si>
  <si>
    <t>469025********3019</t>
  </si>
  <si>
    <t>139****5244</t>
  </si>
  <si>
    <t>东莞市知音电子厂计件工</t>
  </si>
  <si>
    <t>广东省东莞市塘厦镇沙苑路</t>
  </si>
  <si>
    <t>621458*********7239</t>
  </si>
  <si>
    <t>吉振明</t>
  </si>
  <si>
    <t>460030********303X</t>
  </si>
  <si>
    <t>139****3381</t>
  </si>
  <si>
    <t>海南省海口市秀英区金鼎路</t>
  </si>
  <si>
    <t>621458*********5358</t>
  </si>
  <si>
    <t>吉振忠</t>
  </si>
  <si>
    <t>182****9424</t>
  </si>
  <si>
    <t>海南省海口市秀英区</t>
  </si>
  <si>
    <t>621458*********3679</t>
  </si>
  <si>
    <t>刘永金</t>
  </si>
  <si>
    <t>460030********3029</t>
  </si>
  <si>
    <t>188****8127</t>
  </si>
  <si>
    <t>餐厅零工</t>
  </si>
  <si>
    <t>海南省儋州市那大镇文化路</t>
  </si>
  <si>
    <t>621458*********7375</t>
  </si>
  <si>
    <t>吉丽瑶</t>
  </si>
  <si>
    <t>469025********3021</t>
  </si>
  <si>
    <t>188****2514</t>
  </si>
  <si>
    <t>美甲美妆店员工</t>
  </si>
  <si>
    <t>湖北省孝感市孝南区商贸街</t>
  </si>
  <si>
    <t>621458*********7260</t>
  </si>
  <si>
    <t>刘桂军</t>
  </si>
  <si>
    <t>139****8350</t>
  </si>
  <si>
    <t>海南省儋州市排浦镇三都路口中建六局工程项目</t>
  </si>
  <si>
    <t>621458*********2021</t>
  </si>
  <si>
    <t>叶子</t>
  </si>
  <si>
    <t>183****8447</t>
  </si>
  <si>
    <t>刘嘉梅</t>
  </si>
  <si>
    <t>460030********3026</t>
  </si>
  <si>
    <t>139****5202</t>
  </si>
  <si>
    <t>服务零工</t>
  </si>
  <si>
    <t>福建省泉州市丰泽区云谷工业园百味醇酒行</t>
  </si>
  <si>
    <t>621458*********3255</t>
  </si>
  <si>
    <t>王进银</t>
  </si>
  <si>
    <t>469025********301X</t>
  </si>
  <si>
    <t>188****3315</t>
  </si>
  <si>
    <t>服务员</t>
  </si>
  <si>
    <t>海南省海口市美兰区海鲜第一家</t>
  </si>
  <si>
    <t>621458*********6074</t>
  </si>
  <si>
    <t>打炳村委会</t>
  </si>
  <si>
    <t>刘启权</t>
  </si>
  <si>
    <t>182****3156</t>
  </si>
  <si>
    <t>张少县</t>
  </si>
  <si>
    <t>460030********3037</t>
  </si>
  <si>
    <t>139****2994</t>
  </si>
  <si>
    <t>海南省海口市美兰区和平南横巷</t>
  </si>
  <si>
    <t>621458*********2608</t>
  </si>
  <si>
    <t>刘丽慧</t>
  </si>
  <si>
    <t>460030********3389</t>
  </si>
  <si>
    <t>136****7715</t>
  </si>
  <si>
    <t>保洁、煮饭</t>
  </si>
  <si>
    <t>海南省昌江县石碌镇环城西路一路</t>
  </si>
  <si>
    <t>张丽慧</t>
  </si>
  <si>
    <t>136****2808</t>
  </si>
  <si>
    <t>煮饭</t>
  </si>
  <si>
    <t>海南省临高县南宝镇市场街123号</t>
  </si>
  <si>
    <t>621458*********9676</t>
  </si>
  <si>
    <t>符建起</t>
  </si>
  <si>
    <t>182****3677</t>
  </si>
  <si>
    <t>海南省文昌市</t>
  </si>
  <si>
    <t>621458*********5164</t>
  </si>
  <si>
    <t>符洁泉</t>
  </si>
  <si>
    <t>139****3558</t>
  </si>
  <si>
    <t>符花女</t>
  </si>
  <si>
    <t>151****3059</t>
  </si>
  <si>
    <t>装饰工</t>
  </si>
  <si>
    <t>621458*********4936</t>
  </si>
  <si>
    <t>符秀华</t>
  </si>
  <si>
    <t>460030********3027</t>
  </si>
  <si>
    <t>181****2846</t>
  </si>
  <si>
    <t>摘果</t>
  </si>
  <si>
    <t>海南省东方市八所镇</t>
  </si>
  <si>
    <t>621458*********3905</t>
  </si>
  <si>
    <t>符亚形</t>
  </si>
  <si>
    <t>152****0003</t>
  </si>
  <si>
    <t>单位就业</t>
  </si>
  <si>
    <t>海口南鸿基钢材有限公司</t>
  </si>
  <si>
    <t>海南省海口市长流镇钢材市场管材型材B511</t>
  </si>
  <si>
    <t>621458*********0090</t>
  </si>
  <si>
    <t>李岸</t>
  </si>
  <si>
    <t>188****2665</t>
  </si>
  <si>
    <t>空调安装工</t>
  </si>
  <si>
    <t>海南省文昌市庆龄路</t>
  </si>
  <si>
    <t>621458*********6156</t>
  </si>
  <si>
    <t>苏丰</t>
  </si>
  <si>
    <t>188****1968</t>
  </si>
  <si>
    <t>王丽展</t>
  </si>
  <si>
    <t>460033********6887</t>
  </si>
  <si>
    <t>152****0432</t>
  </si>
  <si>
    <t>海南省三亚市吉阳区</t>
  </si>
  <si>
    <t>621458*********7455</t>
  </si>
  <si>
    <t>刘青楠</t>
  </si>
  <si>
    <t>159****0523</t>
  </si>
  <si>
    <t>职员</t>
  </si>
  <si>
    <t>621458*********8771</t>
  </si>
  <si>
    <t>益条村委会</t>
  </si>
  <si>
    <t>益条驻村工作队</t>
  </si>
  <si>
    <t>陈震</t>
  </si>
  <si>
    <t>139****2688</t>
  </si>
  <si>
    <t>刘桂珠</t>
  </si>
  <si>
    <t>460030********3022</t>
  </si>
  <si>
    <t>133****4189</t>
  </si>
  <si>
    <t>621458*********9890</t>
  </si>
  <si>
    <t>刘青思</t>
  </si>
  <si>
    <t>469025********3024</t>
  </si>
  <si>
    <t>176****1194</t>
  </si>
  <si>
    <t>广东省广州市</t>
  </si>
  <si>
    <t>621458*********8749</t>
  </si>
  <si>
    <t>刘青爱</t>
  </si>
  <si>
    <t>469025********3025</t>
  </si>
  <si>
    <t>133****6762</t>
  </si>
  <si>
    <t>福建省福州市</t>
  </si>
  <si>
    <t>621458*********6502</t>
  </si>
  <si>
    <t>刘亚变</t>
  </si>
  <si>
    <t>460030********3073</t>
  </si>
  <si>
    <t>188****8389</t>
  </si>
  <si>
    <t>植树工</t>
  </si>
  <si>
    <t>621458*********5843</t>
  </si>
  <si>
    <t>林欢</t>
  </si>
  <si>
    <t>469025********303X</t>
  </si>
  <si>
    <t>153****7045</t>
  </si>
  <si>
    <t>621458*********7527</t>
  </si>
  <si>
    <t>林喜</t>
  </si>
  <si>
    <t>469025********3013</t>
  </si>
  <si>
    <t>176****7805</t>
  </si>
  <si>
    <t>海南省文昌市龙马镇</t>
  </si>
  <si>
    <t>621458*********3124</t>
  </si>
  <si>
    <t>符文强</t>
  </si>
  <si>
    <t>135****2148</t>
  </si>
  <si>
    <t>韦玉翠</t>
  </si>
  <si>
    <t>469025********3029</t>
  </si>
  <si>
    <t>132****7296</t>
  </si>
  <si>
    <t>批发衣服店员工</t>
  </si>
  <si>
    <t>海南省海口市博爱南街道</t>
  </si>
  <si>
    <t>621458*********1000</t>
  </si>
  <si>
    <t>田小燕</t>
  </si>
  <si>
    <t>460030********5121</t>
  </si>
  <si>
    <t>152****0617</t>
  </si>
  <si>
    <t>建筑木工</t>
  </si>
  <si>
    <t>海南省儋州市那大镇立丁村</t>
  </si>
  <si>
    <t>621458*********9588</t>
  </si>
  <si>
    <t>韦永强</t>
  </si>
  <si>
    <t>460030********3033</t>
  </si>
  <si>
    <t>158****4924</t>
  </si>
  <si>
    <t>海南省儋州市大那镇立丁村</t>
  </si>
  <si>
    <t>621458*********8500</t>
  </si>
  <si>
    <t>韦永全</t>
  </si>
  <si>
    <t>152****4432</t>
  </si>
  <si>
    <t>海南省文昌市府背路</t>
  </si>
  <si>
    <t>621458*********7193</t>
  </si>
  <si>
    <t>韦亚拥</t>
  </si>
  <si>
    <t>152****1914</t>
  </si>
  <si>
    <t>包装工</t>
  </si>
  <si>
    <t>海南省海口市琼山区石塔村</t>
  </si>
  <si>
    <t>621458*********6468</t>
  </si>
  <si>
    <t>黄青龙</t>
  </si>
  <si>
    <t>138****2249</t>
  </si>
  <si>
    <t>刘永明</t>
  </si>
  <si>
    <t>139****3154</t>
  </si>
  <si>
    <t>广东省东莞市东城区</t>
  </si>
  <si>
    <t>621458*********4674</t>
  </si>
  <si>
    <t>王凤</t>
  </si>
  <si>
    <t>460030********3020</t>
  </si>
  <si>
    <t>139****2086</t>
  </si>
  <si>
    <t>海南省东方市零公里</t>
  </si>
  <si>
    <t>621458*********8820</t>
  </si>
  <si>
    <t>张怀</t>
  </si>
  <si>
    <t>184****0279</t>
  </si>
  <si>
    <t>广东省东莞市</t>
  </si>
  <si>
    <t>621458*********5367</t>
  </si>
  <si>
    <t>王雪</t>
  </si>
  <si>
    <t>460030********304X</t>
  </si>
  <si>
    <t>183****2015</t>
  </si>
  <si>
    <t>欢喝纯K员工</t>
  </si>
  <si>
    <t>海南省儋州市解放北路</t>
  </si>
  <si>
    <t>621458*********4934</t>
  </si>
  <si>
    <t>王会</t>
  </si>
  <si>
    <t>136****2748</t>
  </si>
  <si>
    <t>普工</t>
  </si>
  <si>
    <t>广东省东莞市察步镇横坑社区</t>
  </si>
  <si>
    <t>621458*********5411</t>
  </si>
  <si>
    <t>张明荣</t>
  </si>
  <si>
    <t>187****3618</t>
  </si>
  <si>
    <t>电焊工</t>
  </si>
  <si>
    <t>海南省万宁市石榴弯</t>
  </si>
  <si>
    <t>621458*********8799</t>
  </si>
  <si>
    <t>羊亚元</t>
  </si>
  <si>
    <t>189****2859</t>
  </si>
  <si>
    <t>园林路华</t>
  </si>
  <si>
    <t>海南省海口市西秀镇</t>
  </si>
  <si>
    <t>621458*********0672</t>
  </si>
  <si>
    <t>李俊威</t>
  </si>
  <si>
    <t>186****0898</t>
  </si>
  <si>
    <t>刘克勇</t>
  </si>
  <si>
    <t>469025********3011</t>
  </si>
  <si>
    <t>136****9098</t>
  </si>
  <si>
    <t>工地建筑工</t>
  </si>
  <si>
    <t>海南省海口市灵山镇</t>
  </si>
  <si>
    <t>621458*********9080</t>
  </si>
  <si>
    <t>青松村委会</t>
  </si>
  <si>
    <t>曾文川</t>
  </si>
  <si>
    <t>138****7270</t>
  </si>
  <si>
    <t>公司监理员</t>
  </si>
  <si>
    <t>621458*********2739</t>
  </si>
  <si>
    <t>打松村委会</t>
  </si>
  <si>
    <t>张文光</t>
  </si>
  <si>
    <t>139****7506</t>
  </si>
  <si>
    <t>曾希汉</t>
  </si>
  <si>
    <t>460030********3011</t>
  </si>
  <si>
    <t>138****8851</t>
  </si>
  <si>
    <t>海南省文昌市清澜镇</t>
  </si>
  <si>
    <t>621458*********9242</t>
  </si>
  <si>
    <t>王艳霞</t>
  </si>
  <si>
    <t>460030********2428</t>
  </si>
  <si>
    <t>188****0431</t>
  </si>
  <si>
    <t>茶馆服务员</t>
  </si>
  <si>
    <t>海南省乐东县九所镇</t>
  </si>
  <si>
    <t>621458*********3881</t>
  </si>
  <si>
    <t>曾志荣</t>
  </si>
  <si>
    <t>133****8851</t>
  </si>
  <si>
    <t>广东省深圳市龙岗区</t>
  </si>
  <si>
    <t>621458*********0487</t>
  </si>
  <si>
    <t>符承胜</t>
  </si>
  <si>
    <t>136****7467</t>
  </si>
  <si>
    <t>酒店水电管理员</t>
  </si>
  <si>
    <t>621458*********7128</t>
  </si>
  <si>
    <t>曾亚才</t>
  </si>
  <si>
    <t>621458*********3249</t>
  </si>
  <si>
    <t>颜亚燕</t>
  </si>
  <si>
    <t>460034********2449</t>
  </si>
  <si>
    <t>188****2129</t>
  </si>
  <si>
    <t>养生馆服务员</t>
  </si>
  <si>
    <t>海南省陵水县英州镇</t>
  </si>
  <si>
    <t>621458*********5200</t>
  </si>
  <si>
    <t>曾亚冲</t>
  </si>
  <si>
    <t>178****6531</t>
  </si>
  <si>
    <t>海南省三亚市海棠湾</t>
  </si>
  <si>
    <t>621458*********7201</t>
  </si>
  <si>
    <t>曾秀梅</t>
  </si>
  <si>
    <t>187****2432</t>
  </si>
  <si>
    <t>木材厂服务员</t>
  </si>
  <si>
    <t>海南省临高县多文镇</t>
  </si>
  <si>
    <t>621458*********2213</t>
  </si>
  <si>
    <t>曾吉议</t>
  </si>
  <si>
    <t>188****0430</t>
  </si>
  <si>
    <t>621458*********4401</t>
  </si>
  <si>
    <t>符丽菊</t>
  </si>
  <si>
    <t>159****4240</t>
  </si>
  <si>
    <t>管理员</t>
  </si>
  <si>
    <t>621458*********4814</t>
  </si>
  <si>
    <t>符友海</t>
  </si>
  <si>
    <t>139****6696</t>
  </si>
  <si>
    <t>符丽霞</t>
  </si>
  <si>
    <t>188****4475</t>
  </si>
  <si>
    <t>销售员</t>
  </si>
  <si>
    <t>621458*********9317</t>
  </si>
  <si>
    <t>王考燕</t>
  </si>
  <si>
    <t>460030********3042</t>
  </si>
  <si>
    <t>151****5687</t>
  </si>
  <si>
    <t>海南省东方市尖峰镇红湖村</t>
  </si>
  <si>
    <t>621458*********1488</t>
  </si>
  <si>
    <t>符海科</t>
  </si>
  <si>
    <t>151****5349</t>
  </si>
  <si>
    <t>621458*********6070</t>
  </si>
  <si>
    <t>唐友珍</t>
  </si>
  <si>
    <t>460032********9027</t>
  </si>
  <si>
    <t>139****4402</t>
  </si>
  <si>
    <t>芒果基地员工</t>
  </si>
  <si>
    <t>海南省东方市天安镇陀类村</t>
  </si>
  <si>
    <t>621458*********1644</t>
  </si>
  <si>
    <t>拥处驻村工作队</t>
  </si>
  <si>
    <t>林洪涯</t>
  </si>
  <si>
    <t>139****6668</t>
  </si>
  <si>
    <t>田里忠</t>
  </si>
  <si>
    <t>139****8493</t>
  </si>
  <si>
    <t>621458*********6120</t>
  </si>
  <si>
    <t>杨才虎</t>
  </si>
  <si>
    <t>188****4947</t>
  </si>
  <si>
    <t>海南省海口市秀英区好俗村427号一楼</t>
  </si>
  <si>
    <t>621458*********3133</t>
  </si>
  <si>
    <t>曾琴花</t>
  </si>
  <si>
    <t>188****7268</t>
  </si>
  <si>
    <t>符胜伟</t>
  </si>
  <si>
    <t>187****0025</t>
  </si>
  <si>
    <t>制作化妆品</t>
  </si>
  <si>
    <t>广东省广州市白云区太和镇双南工业园</t>
  </si>
  <si>
    <t>621458*********0147</t>
  </si>
  <si>
    <t>钟亚出</t>
  </si>
  <si>
    <t>460030********301X</t>
  </si>
  <si>
    <t>198****9079</t>
  </si>
  <si>
    <t>消防管道</t>
  </si>
  <si>
    <t>海南省海口市琼山区博雅小区</t>
  </si>
  <si>
    <t>621458*********4946</t>
  </si>
  <si>
    <t>刘华丽</t>
  </si>
  <si>
    <t>198****8482</t>
  </si>
  <si>
    <t>海南省海口市龙华区南海大道26号</t>
  </si>
  <si>
    <t>621458*********1715</t>
  </si>
  <si>
    <t>牙扩驻村工作队</t>
  </si>
  <si>
    <t>王成鹏</t>
  </si>
  <si>
    <t>136****7172</t>
  </si>
  <si>
    <t>合计:24400元</t>
  </si>
  <si>
    <t>负责人：陈柏文</t>
  </si>
  <si>
    <t>填报人：唐海婷</t>
  </si>
  <si>
    <t>制表日期：2022年06月21日</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</si>
</sst>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6">
    <font>
      <sz val="11"/>
      <color theme="1"/>
      <name val="宋体"/>
      <charset val="134"/>
      <scheme val="minor"/>
    </font>
    <font>
      <sz val="11"/>
      <name val="宋体"/>
      <charset val="134"/>
      <scheme val="minor"/>
    </font>
    <font>
      <sz val="12"/>
      <name val="宋体"/>
      <charset val="134"/>
    </font>
    <font>
      <b/>
      <sz val="11"/>
      <name val="宋体"/>
      <charset val="134"/>
      <scheme val="minor"/>
    </font>
    <font>
      <sz val="14"/>
      <name val="宋体"/>
      <charset val="134"/>
      <scheme val="minor"/>
    </font>
    <font>
      <b/>
      <sz val="18"/>
      <name val="宋体"/>
      <charset val="134"/>
      <scheme val="minor"/>
    </font>
    <font>
      <sz val="12"/>
      <name val="宋体"/>
      <charset val="134"/>
      <scheme val="minor"/>
    </font>
    <font>
      <sz val="10"/>
      <name val="宋体"/>
      <charset val="134"/>
    </font>
    <font>
      <sz val="10"/>
      <name val="Courier New"/>
      <charset val="0"/>
    </font>
    <font>
      <sz val="12"/>
      <color theme="1"/>
      <name val="宋体"/>
      <charset val="134"/>
      <scheme val="minor"/>
    </font>
    <font>
      <sz val="12"/>
      <color theme="1"/>
      <name val="宋体"/>
      <charset val="134"/>
    </font>
    <font>
      <sz val="10"/>
      <name val="宋体"/>
      <charset val="134"/>
      <scheme val="minor"/>
    </font>
    <font>
      <b/>
      <sz val="12"/>
      <name val="宋体"/>
      <charset val="134"/>
      <scheme val="minor"/>
    </font>
    <font>
      <sz val="10"/>
      <name val="宋体"/>
      <charset val="0"/>
    </font>
    <font>
      <sz val="10"/>
      <color theme="1"/>
      <name val="宋体"/>
      <charset val="134"/>
      <scheme val="maj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9"/>
      <name val="宋体"/>
      <charset val="134"/>
    </font>
    <font>
      <sz val="9"/>
      <name val="宋体"/>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style="thin">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5" fillId="3" borderId="0" applyNumberFormat="0" applyBorder="0" applyAlignment="0" applyProtection="0">
      <alignment vertical="center"/>
    </xf>
    <xf numFmtId="0" fontId="16" fillId="4"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5" borderId="0" applyNumberFormat="0" applyBorder="0" applyAlignment="0" applyProtection="0">
      <alignment vertical="center"/>
    </xf>
    <xf numFmtId="0" fontId="17" fillId="6" borderId="0" applyNumberFormat="0" applyBorder="0" applyAlignment="0" applyProtection="0">
      <alignment vertical="center"/>
    </xf>
    <xf numFmtId="43" fontId="0" fillId="0" borderId="0" applyFont="0" applyFill="0" applyBorder="0" applyAlignment="0" applyProtection="0">
      <alignment vertical="center"/>
    </xf>
    <xf numFmtId="0" fontId="18" fillId="7"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8" borderId="7" applyNumberFormat="0" applyFont="0" applyAlignment="0" applyProtection="0">
      <alignment vertical="center"/>
    </xf>
    <xf numFmtId="0" fontId="18" fillId="9"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0" borderId="8" applyNumberFormat="0" applyFill="0" applyAlignment="0" applyProtection="0">
      <alignment vertical="center"/>
    </xf>
    <xf numFmtId="0" fontId="18" fillId="10" borderId="0" applyNumberFormat="0" applyBorder="0" applyAlignment="0" applyProtection="0">
      <alignment vertical="center"/>
    </xf>
    <xf numFmtId="0" fontId="21" fillId="0" borderId="9" applyNumberFormat="0" applyFill="0" applyAlignment="0" applyProtection="0">
      <alignment vertical="center"/>
    </xf>
    <xf numFmtId="0" fontId="18" fillId="11" borderId="0" applyNumberFormat="0" applyBorder="0" applyAlignment="0" applyProtection="0">
      <alignment vertical="center"/>
    </xf>
    <xf numFmtId="0" fontId="27" fillId="12" borderId="10" applyNumberFormat="0" applyAlignment="0" applyProtection="0">
      <alignment vertical="center"/>
    </xf>
    <xf numFmtId="0" fontId="28" fillId="12" borderId="6" applyNumberFormat="0" applyAlignment="0" applyProtection="0">
      <alignment vertical="center"/>
    </xf>
    <xf numFmtId="0" fontId="29" fillId="13" borderId="11" applyNumberFormat="0" applyAlignment="0" applyProtection="0">
      <alignment vertical="center"/>
    </xf>
    <xf numFmtId="0" fontId="15" fillId="14" borderId="0" applyNumberFormat="0" applyBorder="0" applyAlignment="0" applyProtection="0">
      <alignment vertical="center"/>
    </xf>
    <xf numFmtId="0" fontId="18" fillId="15" borderId="0" applyNumberFormat="0" applyBorder="0" applyAlignment="0" applyProtection="0">
      <alignment vertical="center"/>
    </xf>
    <xf numFmtId="0" fontId="30" fillId="0" borderId="12" applyNumberFormat="0" applyFill="0" applyAlignment="0" applyProtection="0">
      <alignment vertical="center"/>
    </xf>
    <xf numFmtId="0" fontId="31" fillId="0" borderId="13" applyNumberFormat="0" applyFill="0" applyAlignment="0" applyProtection="0">
      <alignment vertical="center"/>
    </xf>
    <xf numFmtId="0" fontId="32" fillId="16" borderId="0" applyNumberFormat="0" applyBorder="0" applyAlignment="0" applyProtection="0">
      <alignment vertical="center"/>
    </xf>
    <xf numFmtId="0" fontId="33" fillId="17" borderId="0" applyNumberFormat="0" applyBorder="0" applyAlignment="0" applyProtection="0">
      <alignment vertical="center"/>
    </xf>
    <xf numFmtId="0" fontId="15" fillId="18" borderId="0" applyNumberFormat="0" applyBorder="0" applyAlignment="0" applyProtection="0">
      <alignment vertical="center"/>
    </xf>
    <xf numFmtId="0" fontId="18"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8" fillId="24" borderId="0" applyNumberFormat="0" applyBorder="0" applyAlignment="0" applyProtection="0">
      <alignment vertical="center"/>
    </xf>
    <xf numFmtId="0" fontId="18"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8" fillId="28" borderId="0" applyNumberFormat="0" applyBorder="0" applyAlignment="0" applyProtection="0">
      <alignment vertical="center"/>
    </xf>
    <xf numFmtId="0" fontId="15" fillId="29" borderId="0" applyNumberFormat="0" applyBorder="0" applyAlignment="0" applyProtection="0">
      <alignment vertical="center"/>
    </xf>
    <xf numFmtId="0" fontId="18" fillId="30" borderId="0" applyNumberFormat="0" applyBorder="0" applyAlignment="0" applyProtection="0">
      <alignment vertical="center"/>
    </xf>
    <xf numFmtId="0" fontId="18" fillId="31" borderId="0" applyNumberFormat="0" applyBorder="0" applyAlignment="0" applyProtection="0">
      <alignment vertical="center"/>
    </xf>
    <xf numFmtId="0" fontId="15" fillId="32" borderId="0" applyNumberFormat="0" applyBorder="0" applyAlignment="0" applyProtection="0">
      <alignment vertical="center"/>
    </xf>
    <xf numFmtId="0" fontId="18" fillId="33" borderId="0" applyNumberFormat="0" applyBorder="0" applyAlignment="0" applyProtection="0">
      <alignment vertical="center"/>
    </xf>
  </cellStyleXfs>
  <cellXfs count="64">
    <xf numFmtId="0" fontId="0" fillId="0" borderId="0" xfId="0">
      <alignment vertical="center"/>
    </xf>
    <xf numFmtId="0" fontId="1" fillId="0" borderId="0" xfId="0" applyFont="1">
      <alignment vertical="center"/>
    </xf>
    <xf numFmtId="0" fontId="2" fillId="0" borderId="0" xfId="0" applyFont="1" applyFill="1" applyBorder="1" applyAlignment="1">
      <alignment vertical="center"/>
    </xf>
    <xf numFmtId="49" fontId="3" fillId="0"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xf>
    <xf numFmtId="49" fontId="1" fillId="0" borderId="0" xfId="0" applyNumberFormat="1" applyFont="1">
      <alignment vertical="center"/>
    </xf>
    <xf numFmtId="0" fontId="4" fillId="0" borderId="0" xfId="0" applyFont="1" applyAlignment="1">
      <alignment horizontal="left" vertical="center"/>
    </xf>
    <xf numFmtId="49" fontId="5" fillId="2" borderId="0"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0" fontId="1" fillId="2" borderId="0" xfId="0" applyFont="1" applyFill="1" applyBorder="1" applyAlignment="1">
      <alignment horizontal="left" vertical="center" wrapText="1"/>
    </xf>
    <xf numFmtId="0" fontId="1" fillId="0" borderId="0" xfId="0"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49" fontId="3" fillId="0" borderId="1"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1" xfId="0" applyFont="1" applyFill="1" applyBorder="1" applyAlignment="1" applyProtection="1">
      <alignment horizontal="center" vertical="center" wrapText="1"/>
    </xf>
    <xf numFmtId="49" fontId="6" fillId="0" borderId="1" xfId="0" applyNumberFormat="1" applyFont="1" applyFill="1" applyBorder="1" applyAlignment="1">
      <alignment horizontal="left" vertical="center" wrapText="1"/>
    </xf>
    <xf numFmtId="0" fontId="6"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8" fillId="0" borderId="4" xfId="0" applyFont="1" applyFill="1" applyBorder="1" applyAlignment="1">
      <alignment horizontal="center" vertical="center"/>
    </xf>
    <xf numFmtId="0" fontId="9"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49" fontId="8" fillId="0" borderId="4" xfId="0" applyNumberFormat="1" applyFont="1" applyFill="1" applyBorder="1" applyAlignment="1">
      <alignment horizontal="center" vertical="center"/>
    </xf>
    <xf numFmtId="49" fontId="5" fillId="0" borderId="0" xfId="0" applyNumberFormat="1" applyFont="1" applyFill="1" applyBorder="1" applyAlignment="1">
      <alignment horizontal="left" vertical="center"/>
    </xf>
    <xf numFmtId="49" fontId="5" fillId="0" borderId="0" xfId="0" applyNumberFormat="1"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0" xfId="0" applyFont="1" applyFill="1" applyBorder="1" applyAlignment="1">
      <alignment horizontal="left" vertical="center"/>
    </xf>
    <xf numFmtId="49" fontId="11" fillId="0" borderId="0" xfId="0" applyNumberFormat="1" applyFont="1" applyFill="1" applyBorder="1" applyAlignment="1">
      <alignment horizontal="left" vertical="center" wrapText="1"/>
    </xf>
    <xf numFmtId="49" fontId="3" fillId="0" borderId="2" xfId="0" applyNumberFormat="1" applyFont="1" applyFill="1" applyBorder="1" applyAlignment="1" applyProtection="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49" fontId="3" fillId="0" borderId="3" xfId="0" applyNumberFormat="1" applyFont="1" applyFill="1" applyBorder="1" applyAlignment="1" applyProtection="1">
      <alignment horizontal="center" vertical="center" wrapText="1"/>
    </xf>
    <xf numFmtId="0" fontId="3" fillId="0" borderId="3" xfId="0" applyFont="1" applyFill="1" applyBorder="1" applyAlignment="1">
      <alignment horizontal="center" vertical="center" wrapText="1"/>
    </xf>
    <xf numFmtId="0" fontId="0" fillId="0" borderId="1" xfId="0" applyFon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49" fontId="11" fillId="0" borderId="0" xfId="0" applyNumberFormat="1" applyFont="1" applyFill="1" applyBorder="1" applyAlignment="1">
      <alignment horizontal="center" vertical="center" wrapText="1"/>
    </xf>
    <xf numFmtId="49" fontId="12" fillId="0" borderId="2" xfId="0" applyNumberFormat="1" applyFont="1" applyFill="1" applyBorder="1" applyAlignment="1">
      <alignment horizontal="center" vertical="center" wrapText="1"/>
    </xf>
    <xf numFmtId="0" fontId="12" fillId="0" borderId="2" xfId="0" applyFont="1" applyFill="1" applyBorder="1" applyAlignment="1">
      <alignment horizontal="center" vertical="center" wrapText="1"/>
    </xf>
    <xf numFmtId="49" fontId="12" fillId="0" borderId="3" xfId="0" applyNumberFormat="1" applyFont="1" applyFill="1" applyBorder="1" applyAlignment="1">
      <alignment horizontal="center" vertical="center" wrapText="1"/>
    </xf>
    <xf numFmtId="0" fontId="12" fillId="0" borderId="3"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4" fillId="0" borderId="1" xfId="0" applyFont="1" applyFill="1" applyBorder="1" applyAlignment="1">
      <alignment horizontal="center" vertical="center"/>
    </xf>
    <xf numFmtId="0" fontId="7" fillId="0" borderId="5" xfId="0" applyFont="1" applyFill="1" applyBorder="1" applyAlignment="1">
      <alignment horizontal="center" vertical="center"/>
    </xf>
    <xf numFmtId="0" fontId="13" fillId="0" borderId="1" xfId="0" applyFont="1" applyFill="1" applyBorder="1" applyAlignment="1">
      <alignment horizontal="center" vertical="center"/>
    </xf>
    <xf numFmtId="0" fontId="7" fillId="0" borderId="1" xfId="0" applyNumberFormat="1" applyFont="1" applyFill="1" applyBorder="1" applyAlignment="1">
      <alignment horizontal="center" vertical="center" wrapText="1"/>
    </xf>
    <xf numFmtId="0" fontId="1" fillId="2" borderId="0" xfId="0" applyFont="1" applyFill="1" applyAlignment="1">
      <alignment horizontal="left" vertical="center"/>
    </xf>
    <xf numFmtId="49" fontId="1" fillId="0" borderId="0" xfId="0" applyNumberFormat="1" applyFont="1" applyFill="1" applyAlignment="1">
      <alignment horizontal="center" vertical="center"/>
    </xf>
    <xf numFmtId="0" fontId="1" fillId="2" borderId="1" xfId="0" applyFont="1" applyFill="1" applyBorder="1" applyAlignment="1">
      <alignment horizontal="center" vertical="center" wrapText="1"/>
    </xf>
    <xf numFmtId="49" fontId="1" fillId="0" borderId="1" xfId="0" applyNumberFormat="1" applyFont="1" applyFill="1" applyBorder="1" applyAlignment="1">
      <alignment horizontal="left" vertical="center" wrapText="1"/>
    </xf>
    <xf numFmtId="49" fontId="1" fillId="0" borderId="1" xfId="0" applyNumberFormat="1" applyFont="1" applyFill="1" applyBorder="1" applyAlignment="1">
      <alignment horizontal="center" vertical="center"/>
    </xf>
    <xf numFmtId="49" fontId="1" fillId="0" borderId="0" xfId="0" applyNumberFormat="1" applyFont="1" applyFill="1" applyBorder="1" applyAlignment="1">
      <alignment horizontal="left" vertical="center"/>
    </xf>
    <xf numFmtId="0" fontId="1" fillId="0" borderId="1" xfId="0" applyFont="1" applyFill="1" applyBorder="1" applyAlignment="1">
      <alignment horizontal="center" vertical="center"/>
    </xf>
    <xf numFmtId="4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2">
    <dxf>
      <fill>
        <patternFill patternType="solid">
          <bgColor rgb="FFFFC7CE"/>
        </patternFill>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88"/>
  <sheetViews>
    <sheetView tabSelected="1" workbookViewId="0">
      <pane ySplit="5" topLeftCell="A6" activePane="bottomLeft" state="frozen"/>
      <selection/>
      <selection pane="bottomLeft" activeCell="D7" sqref="D7"/>
    </sheetView>
  </sheetViews>
  <sheetFormatPr defaultColWidth="9" defaultRowHeight="13.5"/>
  <cols>
    <col min="1" max="1" width="5.38333333333333" style="1" customWidth="1"/>
    <col min="2" max="2" width="7.44166666666667" style="1" customWidth="1"/>
    <col min="3" max="3" width="9.88333333333333" style="1" customWidth="1"/>
    <col min="4" max="4" width="20.75" style="1" customWidth="1"/>
    <col min="5" max="5" width="6.13333333333333" style="1" customWidth="1"/>
    <col min="6" max="6" width="13" style="7" customWidth="1"/>
    <col min="7" max="7" width="9" style="1"/>
    <col min="8" max="8" width="18.125" style="1" customWidth="1"/>
    <col min="9" max="9" width="17.75" style="1" customWidth="1"/>
    <col min="10" max="10" width="5.38333333333333" style="1" customWidth="1"/>
    <col min="11" max="11" width="6" style="1" customWidth="1"/>
    <col min="12" max="12" width="9.10833333333333" style="1" customWidth="1"/>
    <col min="13" max="13" width="20.625" style="7" customWidth="1"/>
    <col min="14" max="16" width="10.3833333333333" style="1" customWidth="1"/>
    <col min="17" max="17" width="11.75" style="1" customWidth="1"/>
    <col min="18" max="18" width="8.75" style="1" customWidth="1"/>
    <col min="19" max="19" width="14.625" style="7" customWidth="1"/>
    <col min="20" max="20" width="6.25" style="1" customWidth="1"/>
    <col min="21" max="16384" width="9" style="1"/>
  </cols>
  <sheetData>
    <row r="1" s="1" customFormat="1" ht="18.75" spans="1:19">
      <c r="A1" s="8" t="s">
        <v>0</v>
      </c>
      <c r="B1" s="8"/>
      <c r="C1" s="8"/>
      <c r="F1" s="7"/>
      <c r="M1" s="7"/>
      <c r="S1" s="7"/>
    </row>
    <row r="2" s="2" customFormat="1" ht="36" customHeight="1" spans="1:19">
      <c r="A2" s="9" t="s">
        <v>1</v>
      </c>
      <c r="B2" s="9"/>
      <c r="C2" s="9"/>
      <c r="D2" s="10"/>
      <c r="E2" s="10"/>
      <c r="F2" s="10"/>
      <c r="G2" s="10"/>
      <c r="H2" s="10"/>
      <c r="I2" s="10"/>
      <c r="J2" s="10"/>
      <c r="K2" s="10"/>
      <c r="L2" s="32"/>
      <c r="M2" s="33"/>
      <c r="N2" s="10"/>
      <c r="O2" s="10"/>
      <c r="P2" s="10"/>
      <c r="Q2" s="10"/>
      <c r="R2" s="10"/>
      <c r="S2" s="10"/>
    </row>
    <row r="3" s="2" customFormat="1" ht="14.25" spans="1:19">
      <c r="A3" s="11" t="s">
        <v>2</v>
      </c>
      <c r="B3" s="11"/>
      <c r="C3" s="11"/>
      <c r="D3" s="12"/>
      <c r="E3" s="12"/>
      <c r="F3" s="13"/>
      <c r="G3" s="12"/>
      <c r="H3" s="12"/>
      <c r="I3" s="34"/>
      <c r="J3" s="34"/>
      <c r="K3" s="34"/>
      <c r="L3" s="35"/>
      <c r="M3" s="36"/>
      <c r="N3" s="36"/>
      <c r="O3" s="36"/>
      <c r="P3" s="36"/>
      <c r="Q3" s="44"/>
      <c r="R3" s="44"/>
      <c r="S3" s="44"/>
    </row>
    <row r="4" s="3" customFormat="1" ht="21" customHeight="1" spans="1:20">
      <c r="A4" s="14" t="s">
        <v>3</v>
      </c>
      <c r="B4" s="15" t="s">
        <v>4</v>
      </c>
      <c r="C4" s="14" t="s">
        <v>5</v>
      </c>
      <c r="D4" s="14" t="s">
        <v>6</v>
      </c>
      <c r="E4" s="14" t="s">
        <v>7</v>
      </c>
      <c r="F4" s="14" t="s">
        <v>8</v>
      </c>
      <c r="G4" s="14" t="s">
        <v>9</v>
      </c>
      <c r="H4" s="15" t="s">
        <v>10</v>
      </c>
      <c r="I4" s="14" t="s">
        <v>11</v>
      </c>
      <c r="J4" s="14" t="s">
        <v>12</v>
      </c>
      <c r="K4" s="14" t="s">
        <v>13</v>
      </c>
      <c r="L4" s="37" t="s">
        <v>14</v>
      </c>
      <c r="M4" s="14" t="s">
        <v>15</v>
      </c>
      <c r="N4" s="38" t="s">
        <v>16</v>
      </c>
      <c r="O4" s="39" t="s">
        <v>17</v>
      </c>
      <c r="P4" s="39" t="s">
        <v>18</v>
      </c>
      <c r="Q4" s="14" t="s">
        <v>19</v>
      </c>
      <c r="R4" s="14" t="s">
        <v>20</v>
      </c>
      <c r="S4" s="45" t="s">
        <v>21</v>
      </c>
      <c r="T4" s="46" t="s">
        <v>22</v>
      </c>
    </row>
    <row r="5" s="3" customFormat="1" ht="35" customHeight="1" spans="1:20">
      <c r="A5" s="14"/>
      <c r="B5" s="16"/>
      <c r="C5" s="14"/>
      <c r="D5" s="14"/>
      <c r="E5" s="14"/>
      <c r="F5" s="14"/>
      <c r="G5" s="14"/>
      <c r="H5" s="16"/>
      <c r="I5" s="14"/>
      <c r="J5" s="14"/>
      <c r="K5" s="14"/>
      <c r="L5" s="40"/>
      <c r="M5" s="14"/>
      <c r="N5" s="38"/>
      <c r="O5" s="41"/>
      <c r="P5" s="41"/>
      <c r="Q5" s="14"/>
      <c r="R5" s="14"/>
      <c r="S5" s="47"/>
      <c r="T5" s="48"/>
    </row>
    <row r="6" s="4" customFormat="1" ht="45" customHeight="1" spans="1:20">
      <c r="A6" s="17">
        <f>SUBTOTAL(3,B$4:B6)-1</f>
        <v>1</v>
      </c>
      <c r="B6" s="17" t="s">
        <v>23</v>
      </c>
      <c r="C6" s="17" t="s">
        <v>24</v>
      </c>
      <c r="D6" s="18" t="s">
        <v>25</v>
      </c>
      <c r="E6" s="19" t="str">
        <f t="shared" ref="E6:E69" si="0">IFERROR(IF(MOD(MID(D6,17,1),2)=1,"1男","2女"),"")</f>
        <v>1男</v>
      </c>
      <c r="F6" s="20" t="s">
        <v>26</v>
      </c>
      <c r="G6" s="21" t="s">
        <v>27</v>
      </c>
      <c r="H6" s="22" t="s">
        <v>28</v>
      </c>
      <c r="I6" s="17" t="s">
        <v>29</v>
      </c>
      <c r="J6" s="17" t="s">
        <v>30</v>
      </c>
      <c r="K6" s="17">
        <v>2022</v>
      </c>
      <c r="L6" s="19">
        <f t="shared" ref="L6:L69" si="1">IF(J6="是",800,IF(J6="否",200,""))</f>
        <v>200</v>
      </c>
      <c r="M6" s="18" t="s">
        <v>31</v>
      </c>
      <c r="N6" s="17" t="s">
        <v>24</v>
      </c>
      <c r="O6" s="17" t="s">
        <v>32</v>
      </c>
      <c r="P6" s="17" t="s">
        <v>33</v>
      </c>
      <c r="Q6" s="23" t="s">
        <v>34</v>
      </c>
      <c r="R6" s="49" t="s">
        <v>35</v>
      </c>
      <c r="S6" s="23" t="s">
        <v>36</v>
      </c>
      <c r="T6" s="50"/>
    </row>
    <row r="7" s="4" customFormat="1" ht="45" customHeight="1" spans="1:20">
      <c r="A7" s="17">
        <f>SUBTOTAL(3,B$4:B7)-1</f>
        <v>2</v>
      </c>
      <c r="B7" s="17" t="s">
        <v>23</v>
      </c>
      <c r="C7" s="17" t="s">
        <v>37</v>
      </c>
      <c r="D7" s="18" t="s">
        <v>38</v>
      </c>
      <c r="E7" s="19" t="str">
        <f t="shared" si="0"/>
        <v>1男</v>
      </c>
      <c r="F7" s="20" t="s">
        <v>39</v>
      </c>
      <c r="G7" s="21" t="s">
        <v>27</v>
      </c>
      <c r="H7" s="22" t="s">
        <v>40</v>
      </c>
      <c r="I7" s="17" t="s">
        <v>41</v>
      </c>
      <c r="J7" s="17" t="s">
        <v>30</v>
      </c>
      <c r="K7" s="17">
        <v>2022</v>
      </c>
      <c r="L7" s="19">
        <f t="shared" si="1"/>
        <v>200</v>
      </c>
      <c r="M7" s="18" t="s">
        <v>42</v>
      </c>
      <c r="N7" s="17" t="s">
        <v>37</v>
      </c>
      <c r="O7" s="17" t="s">
        <v>32</v>
      </c>
      <c r="P7" s="17" t="s">
        <v>43</v>
      </c>
      <c r="Q7" s="23" t="s">
        <v>44</v>
      </c>
      <c r="R7" s="23" t="s">
        <v>45</v>
      </c>
      <c r="S7" s="24" t="s">
        <v>46</v>
      </c>
      <c r="T7" s="50"/>
    </row>
    <row r="8" s="4" customFormat="1" ht="45" customHeight="1" spans="1:20">
      <c r="A8" s="17">
        <f>SUBTOTAL(3,B$4:B8)-1</f>
        <v>3</v>
      </c>
      <c r="B8" s="17" t="s">
        <v>23</v>
      </c>
      <c r="C8" s="17" t="s">
        <v>47</v>
      </c>
      <c r="D8" s="18" t="s">
        <v>48</v>
      </c>
      <c r="E8" s="19" t="str">
        <f t="shared" si="0"/>
        <v>1男</v>
      </c>
      <c r="F8" s="20" t="s">
        <v>49</v>
      </c>
      <c r="G8" s="21" t="s">
        <v>27</v>
      </c>
      <c r="H8" s="22" t="s">
        <v>40</v>
      </c>
      <c r="I8" s="17" t="s">
        <v>50</v>
      </c>
      <c r="J8" s="17" t="s">
        <v>30</v>
      </c>
      <c r="K8" s="17">
        <v>2022</v>
      </c>
      <c r="L8" s="19">
        <f t="shared" si="1"/>
        <v>200</v>
      </c>
      <c r="M8" s="18" t="s">
        <v>51</v>
      </c>
      <c r="N8" s="17" t="s">
        <v>47</v>
      </c>
      <c r="O8" s="17" t="s">
        <v>32</v>
      </c>
      <c r="P8" s="17" t="s">
        <v>43</v>
      </c>
      <c r="Q8" s="23" t="s">
        <v>44</v>
      </c>
      <c r="R8" s="23" t="s">
        <v>45</v>
      </c>
      <c r="S8" s="24" t="s">
        <v>46</v>
      </c>
      <c r="T8" s="50"/>
    </row>
    <row r="9" s="4" customFormat="1" ht="45" customHeight="1" spans="1:20">
      <c r="A9" s="17">
        <f>SUBTOTAL(3,B$4:B9)-1</f>
        <v>4</v>
      </c>
      <c r="B9" s="17" t="s">
        <v>23</v>
      </c>
      <c r="C9" s="17" t="s">
        <v>52</v>
      </c>
      <c r="D9" s="18" t="s">
        <v>53</v>
      </c>
      <c r="E9" s="19" t="str">
        <f t="shared" si="0"/>
        <v>1男</v>
      </c>
      <c r="F9" s="20" t="s">
        <v>54</v>
      </c>
      <c r="G9" s="21" t="s">
        <v>27</v>
      </c>
      <c r="H9" s="22" t="s">
        <v>55</v>
      </c>
      <c r="I9" s="17" t="s">
        <v>56</v>
      </c>
      <c r="J9" s="17" t="s">
        <v>30</v>
      </c>
      <c r="K9" s="17">
        <v>2022</v>
      </c>
      <c r="L9" s="19">
        <f t="shared" si="1"/>
        <v>200</v>
      </c>
      <c r="M9" s="18" t="s">
        <v>57</v>
      </c>
      <c r="N9" s="17" t="s">
        <v>52</v>
      </c>
      <c r="O9" s="17" t="s">
        <v>32</v>
      </c>
      <c r="P9" s="17" t="s">
        <v>43</v>
      </c>
      <c r="Q9" s="23" t="s">
        <v>44</v>
      </c>
      <c r="R9" s="23" t="s">
        <v>45</v>
      </c>
      <c r="S9" s="24" t="s">
        <v>46</v>
      </c>
      <c r="T9" s="50"/>
    </row>
    <row r="10" s="4" customFormat="1" ht="45" customHeight="1" spans="1:20">
      <c r="A10" s="17">
        <f>SUBTOTAL(3,B$4:B10)-1</f>
        <v>5</v>
      </c>
      <c r="B10" s="17" t="s">
        <v>23</v>
      </c>
      <c r="C10" s="17" t="s">
        <v>58</v>
      </c>
      <c r="D10" s="18" t="s">
        <v>59</v>
      </c>
      <c r="E10" s="19" t="str">
        <f t="shared" si="0"/>
        <v>1男</v>
      </c>
      <c r="F10" s="20" t="s">
        <v>60</v>
      </c>
      <c r="G10" s="21" t="s">
        <v>27</v>
      </c>
      <c r="H10" s="22" t="s">
        <v>61</v>
      </c>
      <c r="I10" s="17" t="s">
        <v>62</v>
      </c>
      <c r="J10" s="17" t="s">
        <v>30</v>
      </c>
      <c r="K10" s="17">
        <v>2022</v>
      </c>
      <c r="L10" s="19">
        <f t="shared" si="1"/>
        <v>200</v>
      </c>
      <c r="M10" s="18" t="s">
        <v>63</v>
      </c>
      <c r="N10" s="17" t="s">
        <v>58</v>
      </c>
      <c r="O10" s="17" t="s">
        <v>32</v>
      </c>
      <c r="P10" s="17" t="s">
        <v>43</v>
      </c>
      <c r="Q10" s="23" t="s">
        <v>44</v>
      </c>
      <c r="R10" s="23" t="s">
        <v>45</v>
      </c>
      <c r="S10" s="24" t="s">
        <v>46</v>
      </c>
      <c r="T10" s="50"/>
    </row>
    <row r="11" s="4" customFormat="1" ht="45" customHeight="1" spans="1:20">
      <c r="A11" s="17">
        <f>SUBTOTAL(3,B$4:B11)-1</f>
        <v>6</v>
      </c>
      <c r="B11" s="17" t="s">
        <v>23</v>
      </c>
      <c r="C11" s="17" t="s">
        <v>64</v>
      </c>
      <c r="D11" s="18" t="s">
        <v>65</v>
      </c>
      <c r="E11" s="19" t="str">
        <f t="shared" si="0"/>
        <v>1男</v>
      </c>
      <c r="F11" s="20" t="s">
        <v>66</v>
      </c>
      <c r="G11" s="21" t="s">
        <v>27</v>
      </c>
      <c r="H11" s="22" t="s">
        <v>67</v>
      </c>
      <c r="I11" s="17" t="s">
        <v>68</v>
      </c>
      <c r="J11" s="17" t="s">
        <v>69</v>
      </c>
      <c r="K11" s="17">
        <v>2022</v>
      </c>
      <c r="L11" s="19">
        <f t="shared" si="1"/>
        <v>800</v>
      </c>
      <c r="M11" s="18" t="s">
        <v>70</v>
      </c>
      <c r="N11" s="17" t="s">
        <v>64</v>
      </c>
      <c r="O11" s="17" t="s">
        <v>32</v>
      </c>
      <c r="P11" s="17" t="s">
        <v>43</v>
      </c>
      <c r="Q11" s="23" t="s">
        <v>44</v>
      </c>
      <c r="R11" s="23" t="s">
        <v>71</v>
      </c>
      <c r="S11" s="24" t="s">
        <v>72</v>
      </c>
      <c r="T11" s="50"/>
    </row>
    <row r="12" s="4" customFormat="1" ht="45" customHeight="1" spans="1:20">
      <c r="A12" s="17">
        <f>SUBTOTAL(3,B$4:B12)-1</f>
        <v>7</v>
      </c>
      <c r="B12" s="17" t="s">
        <v>23</v>
      </c>
      <c r="C12" s="17" t="s">
        <v>73</v>
      </c>
      <c r="D12" s="18" t="s">
        <v>74</v>
      </c>
      <c r="E12" s="19" t="str">
        <f t="shared" si="0"/>
        <v>1男</v>
      </c>
      <c r="F12" s="20" t="s">
        <v>75</v>
      </c>
      <c r="G12" s="21" t="s">
        <v>27</v>
      </c>
      <c r="H12" s="22" t="s">
        <v>67</v>
      </c>
      <c r="I12" s="17" t="s">
        <v>76</v>
      </c>
      <c r="J12" s="17" t="s">
        <v>69</v>
      </c>
      <c r="K12" s="17">
        <v>2022</v>
      </c>
      <c r="L12" s="19">
        <f t="shared" si="1"/>
        <v>800</v>
      </c>
      <c r="M12" s="18" t="s">
        <v>77</v>
      </c>
      <c r="N12" s="17" t="s">
        <v>73</v>
      </c>
      <c r="O12" s="17" t="s">
        <v>32</v>
      </c>
      <c r="P12" s="17" t="s">
        <v>43</v>
      </c>
      <c r="Q12" s="23" t="s">
        <v>44</v>
      </c>
      <c r="R12" s="23" t="s">
        <v>71</v>
      </c>
      <c r="S12" s="24" t="s">
        <v>72</v>
      </c>
      <c r="T12" s="50"/>
    </row>
    <row r="13" s="4" customFormat="1" ht="45" customHeight="1" spans="1:20">
      <c r="A13" s="17">
        <f>SUBTOTAL(3,B$4:B13)-1</f>
        <v>8</v>
      </c>
      <c r="B13" s="17" t="s">
        <v>23</v>
      </c>
      <c r="C13" s="17" t="s">
        <v>78</v>
      </c>
      <c r="D13" s="18" t="s">
        <v>79</v>
      </c>
      <c r="E13" s="19" t="str">
        <f t="shared" si="0"/>
        <v>2女</v>
      </c>
      <c r="F13" s="20" t="s">
        <v>80</v>
      </c>
      <c r="G13" s="21" t="s">
        <v>27</v>
      </c>
      <c r="H13" s="22" t="s">
        <v>81</v>
      </c>
      <c r="I13" s="17" t="s">
        <v>82</v>
      </c>
      <c r="J13" s="17" t="s">
        <v>30</v>
      </c>
      <c r="K13" s="17">
        <v>2022</v>
      </c>
      <c r="L13" s="19">
        <f t="shared" si="1"/>
        <v>200</v>
      </c>
      <c r="M13" s="18" t="s">
        <v>83</v>
      </c>
      <c r="N13" s="17" t="s">
        <v>78</v>
      </c>
      <c r="O13" s="17" t="s">
        <v>32</v>
      </c>
      <c r="P13" s="17" t="s">
        <v>43</v>
      </c>
      <c r="Q13" s="23" t="s">
        <v>44</v>
      </c>
      <c r="R13" s="23" t="s">
        <v>71</v>
      </c>
      <c r="S13" s="24" t="s">
        <v>72</v>
      </c>
      <c r="T13" s="50"/>
    </row>
    <row r="14" s="4" customFormat="1" ht="45" customHeight="1" spans="1:20">
      <c r="A14" s="17">
        <f>SUBTOTAL(3,B$4:B14)-1</f>
        <v>9</v>
      </c>
      <c r="B14" s="17" t="s">
        <v>23</v>
      </c>
      <c r="C14" s="17" t="s">
        <v>84</v>
      </c>
      <c r="D14" s="18" t="s">
        <v>85</v>
      </c>
      <c r="E14" s="19" t="str">
        <f t="shared" si="0"/>
        <v>1男</v>
      </c>
      <c r="F14" s="20" t="s">
        <v>86</v>
      </c>
      <c r="G14" s="21" t="s">
        <v>27</v>
      </c>
      <c r="H14" s="22" t="s">
        <v>87</v>
      </c>
      <c r="I14" s="17" t="s">
        <v>88</v>
      </c>
      <c r="J14" s="17" t="s">
        <v>30</v>
      </c>
      <c r="K14" s="17">
        <v>2022</v>
      </c>
      <c r="L14" s="19">
        <f t="shared" si="1"/>
        <v>200</v>
      </c>
      <c r="M14" s="18" t="s">
        <v>89</v>
      </c>
      <c r="N14" s="17" t="s">
        <v>84</v>
      </c>
      <c r="O14" s="17" t="s">
        <v>32</v>
      </c>
      <c r="P14" s="17" t="s">
        <v>43</v>
      </c>
      <c r="Q14" s="23" t="s">
        <v>44</v>
      </c>
      <c r="R14" s="23" t="s">
        <v>90</v>
      </c>
      <c r="S14" s="24" t="s">
        <v>91</v>
      </c>
      <c r="T14" s="50"/>
    </row>
    <row r="15" s="4" customFormat="1" ht="45" customHeight="1" spans="1:20">
      <c r="A15" s="17">
        <f>SUBTOTAL(3,B$4:B15)-1</f>
        <v>10</v>
      </c>
      <c r="B15" s="17" t="s">
        <v>23</v>
      </c>
      <c r="C15" s="17" t="s">
        <v>92</v>
      </c>
      <c r="D15" s="18" t="s">
        <v>93</v>
      </c>
      <c r="E15" s="19" t="str">
        <f t="shared" si="0"/>
        <v>1男</v>
      </c>
      <c r="F15" s="20" t="s">
        <v>94</v>
      </c>
      <c r="G15" s="21" t="s">
        <v>27</v>
      </c>
      <c r="H15" s="22" t="s">
        <v>95</v>
      </c>
      <c r="I15" s="17" t="s">
        <v>96</v>
      </c>
      <c r="J15" s="17" t="s">
        <v>30</v>
      </c>
      <c r="K15" s="17">
        <v>2022</v>
      </c>
      <c r="L15" s="19">
        <f t="shared" si="1"/>
        <v>200</v>
      </c>
      <c r="M15" s="18" t="s">
        <v>97</v>
      </c>
      <c r="N15" s="17" t="s">
        <v>92</v>
      </c>
      <c r="O15" s="17" t="s">
        <v>32</v>
      </c>
      <c r="P15" s="17" t="s">
        <v>43</v>
      </c>
      <c r="Q15" s="23" t="s">
        <v>44</v>
      </c>
      <c r="R15" s="23" t="s">
        <v>98</v>
      </c>
      <c r="S15" s="24" t="s">
        <v>99</v>
      </c>
      <c r="T15" s="50"/>
    </row>
    <row r="16" s="4" customFormat="1" ht="45" customHeight="1" spans="1:20">
      <c r="A16" s="17">
        <f>SUBTOTAL(3,B$4:B16)-1</f>
        <v>11</v>
      </c>
      <c r="B16" s="17" t="s">
        <v>23</v>
      </c>
      <c r="C16" s="23" t="s">
        <v>100</v>
      </c>
      <c r="D16" s="24" t="s">
        <v>53</v>
      </c>
      <c r="E16" s="19" t="str">
        <f t="shared" si="0"/>
        <v>1男</v>
      </c>
      <c r="F16" s="20" t="s">
        <v>101</v>
      </c>
      <c r="G16" s="21" t="s">
        <v>27</v>
      </c>
      <c r="H16" s="22" t="s">
        <v>95</v>
      </c>
      <c r="I16" s="17" t="s">
        <v>96</v>
      </c>
      <c r="J16" s="17" t="s">
        <v>30</v>
      </c>
      <c r="K16" s="17">
        <v>2022</v>
      </c>
      <c r="L16" s="19">
        <f t="shared" si="1"/>
        <v>200</v>
      </c>
      <c r="M16" s="18" t="s">
        <v>102</v>
      </c>
      <c r="N16" s="17" t="s">
        <v>100</v>
      </c>
      <c r="O16" s="17" t="s">
        <v>32</v>
      </c>
      <c r="P16" s="17" t="s">
        <v>43</v>
      </c>
      <c r="Q16" s="23" t="s">
        <v>44</v>
      </c>
      <c r="R16" s="23" t="s">
        <v>98</v>
      </c>
      <c r="S16" s="24" t="s">
        <v>99</v>
      </c>
      <c r="T16" s="50"/>
    </row>
    <row r="17" s="4" customFormat="1" ht="45" customHeight="1" spans="1:20">
      <c r="A17" s="17">
        <f>SUBTOTAL(3,B$4:B17)-1</f>
        <v>12</v>
      </c>
      <c r="B17" s="17" t="s">
        <v>23</v>
      </c>
      <c r="C17" s="17" t="s">
        <v>103</v>
      </c>
      <c r="D17" s="18" t="s">
        <v>104</v>
      </c>
      <c r="E17" s="19" t="str">
        <f t="shared" si="0"/>
        <v>2女</v>
      </c>
      <c r="F17" s="20" t="s">
        <v>105</v>
      </c>
      <c r="G17" s="21" t="s">
        <v>27</v>
      </c>
      <c r="H17" s="22" t="s">
        <v>106</v>
      </c>
      <c r="I17" s="17" t="s">
        <v>107</v>
      </c>
      <c r="J17" s="17" t="s">
        <v>30</v>
      </c>
      <c r="K17" s="17">
        <v>2022</v>
      </c>
      <c r="L17" s="19">
        <f t="shared" si="1"/>
        <v>200</v>
      </c>
      <c r="M17" s="18" t="s">
        <v>108</v>
      </c>
      <c r="N17" s="17" t="s">
        <v>103</v>
      </c>
      <c r="O17" s="17" t="s">
        <v>32</v>
      </c>
      <c r="P17" s="17" t="s">
        <v>43</v>
      </c>
      <c r="Q17" s="23" t="s">
        <v>44</v>
      </c>
      <c r="R17" s="23" t="s">
        <v>98</v>
      </c>
      <c r="S17" s="24" t="s">
        <v>99</v>
      </c>
      <c r="T17" s="50"/>
    </row>
    <row r="18" s="4" customFormat="1" ht="45" customHeight="1" spans="1:20">
      <c r="A18" s="17">
        <f>SUBTOTAL(3,B$4:B18)-1</f>
        <v>13</v>
      </c>
      <c r="B18" s="17" t="s">
        <v>23</v>
      </c>
      <c r="C18" s="17" t="s">
        <v>109</v>
      </c>
      <c r="D18" s="18" t="s">
        <v>110</v>
      </c>
      <c r="E18" s="19" t="str">
        <f t="shared" si="0"/>
        <v>1男</v>
      </c>
      <c r="F18" s="20" t="s">
        <v>111</v>
      </c>
      <c r="G18" s="21" t="s">
        <v>27</v>
      </c>
      <c r="H18" s="22" t="s">
        <v>112</v>
      </c>
      <c r="I18" s="17" t="s">
        <v>96</v>
      </c>
      <c r="J18" s="17" t="s">
        <v>30</v>
      </c>
      <c r="K18" s="17">
        <v>2022</v>
      </c>
      <c r="L18" s="19">
        <f t="shared" si="1"/>
        <v>200</v>
      </c>
      <c r="M18" s="18" t="s">
        <v>113</v>
      </c>
      <c r="N18" s="17" t="s">
        <v>109</v>
      </c>
      <c r="O18" s="17" t="s">
        <v>32</v>
      </c>
      <c r="P18" s="17" t="s">
        <v>43</v>
      </c>
      <c r="Q18" s="23" t="s">
        <v>44</v>
      </c>
      <c r="R18" s="23" t="s">
        <v>98</v>
      </c>
      <c r="S18" s="24" t="s">
        <v>99</v>
      </c>
      <c r="T18" s="50"/>
    </row>
    <row r="19" s="4" customFormat="1" ht="45" customHeight="1" spans="1:20">
      <c r="A19" s="17">
        <f>SUBTOTAL(3,B$4:B19)-1</f>
        <v>14</v>
      </c>
      <c r="B19" s="17" t="s">
        <v>23</v>
      </c>
      <c r="C19" s="17" t="s">
        <v>114</v>
      </c>
      <c r="D19" s="18" t="s">
        <v>115</v>
      </c>
      <c r="E19" s="19" t="str">
        <f t="shared" si="0"/>
        <v>1男</v>
      </c>
      <c r="F19" s="20" t="s">
        <v>116</v>
      </c>
      <c r="G19" s="21" t="s">
        <v>27</v>
      </c>
      <c r="H19" s="22" t="s">
        <v>117</v>
      </c>
      <c r="I19" s="17" t="s">
        <v>56</v>
      </c>
      <c r="J19" s="17" t="s">
        <v>30</v>
      </c>
      <c r="K19" s="17">
        <v>2022</v>
      </c>
      <c r="L19" s="19">
        <f t="shared" si="1"/>
        <v>200</v>
      </c>
      <c r="M19" s="18" t="s">
        <v>118</v>
      </c>
      <c r="N19" s="17" t="s">
        <v>114</v>
      </c>
      <c r="O19" s="17" t="s">
        <v>32</v>
      </c>
      <c r="P19" s="17" t="s">
        <v>43</v>
      </c>
      <c r="Q19" s="23" t="s">
        <v>44</v>
      </c>
      <c r="R19" s="23" t="s">
        <v>119</v>
      </c>
      <c r="S19" s="24" t="s">
        <v>120</v>
      </c>
      <c r="T19" s="50"/>
    </row>
    <row r="20" s="4" customFormat="1" ht="45" customHeight="1" spans="1:20">
      <c r="A20" s="17">
        <f>SUBTOTAL(3,B$4:B20)-1</f>
        <v>15</v>
      </c>
      <c r="B20" s="17" t="s">
        <v>23</v>
      </c>
      <c r="C20" s="17" t="s">
        <v>121</v>
      </c>
      <c r="D20" s="18" t="s">
        <v>115</v>
      </c>
      <c r="E20" s="19" t="str">
        <f t="shared" si="0"/>
        <v>1男</v>
      </c>
      <c r="F20" s="20" t="s">
        <v>122</v>
      </c>
      <c r="G20" s="21" t="s">
        <v>27</v>
      </c>
      <c r="H20" s="22" t="s">
        <v>123</v>
      </c>
      <c r="I20" s="17" t="s">
        <v>124</v>
      </c>
      <c r="J20" s="17" t="s">
        <v>30</v>
      </c>
      <c r="K20" s="17">
        <v>2022</v>
      </c>
      <c r="L20" s="19">
        <f t="shared" si="1"/>
        <v>200</v>
      </c>
      <c r="M20" s="18" t="s">
        <v>125</v>
      </c>
      <c r="N20" s="17" t="s">
        <v>121</v>
      </c>
      <c r="O20" s="17" t="s">
        <v>32</v>
      </c>
      <c r="P20" s="17" t="s">
        <v>43</v>
      </c>
      <c r="Q20" s="17" t="s">
        <v>126</v>
      </c>
      <c r="R20" s="17" t="s">
        <v>127</v>
      </c>
      <c r="S20" s="18" t="s">
        <v>128</v>
      </c>
      <c r="T20" s="50"/>
    </row>
    <row r="21" s="4" customFormat="1" ht="45" customHeight="1" spans="1:20">
      <c r="A21" s="17">
        <f>SUBTOTAL(3,B$4:B21)-1</f>
        <v>16</v>
      </c>
      <c r="B21" s="17" t="s">
        <v>23</v>
      </c>
      <c r="C21" s="17" t="s">
        <v>129</v>
      </c>
      <c r="D21" s="18" t="s">
        <v>130</v>
      </c>
      <c r="E21" s="19" t="str">
        <f t="shared" si="0"/>
        <v>2女</v>
      </c>
      <c r="F21" s="20" t="s">
        <v>131</v>
      </c>
      <c r="G21" s="21" t="s">
        <v>27</v>
      </c>
      <c r="H21" s="22" t="s">
        <v>132</v>
      </c>
      <c r="I21" s="17" t="s">
        <v>133</v>
      </c>
      <c r="J21" s="17" t="s">
        <v>30</v>
      </c>
      <c r="K21" s="17">
        <v>2022</v>
      </c>
      <c r="L21" s="19">
        <f t="shared" si="1"/>
        <v>200</v>
      </c>
      <c r="M21" s="18" t="s">
        <v>134</v>
      </c>
      <c r="N21" s="17" t="s">
        <v>135</v>
      </c>
      <c r="O21" s="17" t="s">
        <v>32</v>
      </c>
      <c r="P21" s="17" t="s">
        <v>43</v>
      </c>
      <c r="Q21" s="23" t="s">
        <v>44</v>
      </c>
      <c r="R21" s="23" t="s">
        <v>136</v>
      </c>
      <c r="S21" s="24" t="s">
        <v>137</v>
      </c>
      <c r="T21" s="50"/>
    </row>
    <row r="22" s="4" customFormat="1" ht="45" customHeight="1" spans="1:20">
      <c r="A22" s="17">
        <f>SUBTOTAL(3,B$4:B22)-1</f>
        <v>17</v>
      </c>
      <c r="B22" s="17" t="s">
        <v>23</v>
      </c>
      <c r="C22" s="17" t="s">
        <v>138</v>
      </c>
      <c r="D22" s="18" t="s">
        <v>139</v>
      </c>
      <c r="E22" s="19" t="str">
        <f t="shared" si="0"/>
        <v>1男</v>
      </c>
      <c r="F22" s="20" t="s">
        <v>140</v>
      </c>
      <c r="G22" s="21" t="s">
        <v>27</v>
      </c>
      <c r="H22" s="22" t="s">
        <v>141</v>
      </c>
      <c r="I22" s="17" t="s">
        <v>142</v>
      </c>
      <c r="J22" s="17" t="s">
        <v>30</v>
      </c>
      <c r="K22" s="17">
        <v>2022</v>
      </c>
      <c r="L22" s="19">
        <f t="shared" si="1"/>
        <v>200</v>
      </c>
      <c r="M22" s="18" t="s">
        <v>134</v>
      </c>
      <c r="N22" s="17" t="s">
        <v>135</v>
      </c>
      <c r="O22" s="17" t="s">
        <v>32</v>
      </c>
      <c r="P22" s="17" t="s">
        <v>43</v>
      </c>
      <c r="Q22" s="23" t="s">
        <v>44</v>
      </c>
      <c r="R22" s="23" t="s">
        <v>136</v>
      </c>
      <c r="S22" s="24" t="s">
        <v>137</v>
      </c>
      <c r="T22" s="50"/>
    </row>
    <row r="23" s="4" customFormat="1" ht="45" customHeight="1" spans="1:20">
      <c r="A23" s="17">
        <f>SUBTOTAL(3,B$4:B23)-1</f>
        <v>18</v>
      </c>
      <c r="B23" s="17" t="s">
        <v>23</v>
      </c>
      <c r="C23" s="17" t="s">
        <v>143</v>
      </c>
      <c r="D23" s="25" t="s">
        <v>110</v>
      </c>
      <c r="E23" s="19" t="str">
        <f t="shared" si="0"/>
        <v>1男</v>
      </c>
      <c r="F23" s="20" t="s">
        <v>144</v>
      </c>
      <c r="G23" s="21" t="s">
        <v>27</v>
      </c>
      <c r="H23" s="22" t="s">
        <v>81</v>
      </c>
      <c r="I23" s="17" t="s">
        <v>145</v>
      </c>
      <c r="J23" s="17" t="s">
        <v>30</v>
      </c>
      <c r="K23" s="17">
        <v>2022</v>
      </c>
      <c r="L23" s="19">
        <f t="shared" si="1"/>
        <v>200</v>
      </c>
      <c r="M23" s="18" t="s">
        <v>146</v>
      </c>
      <c r="N23" s="17" t="s">
        <v>147</v>
      </c>
      <c r="O23" s="17" t="s">
        <v>32</v>
      </c>
      <c r="P23" s="17" t="s">
        <v>43</v>
      </c>
      <c r="Q23" s="23" t="s">
        <v>44</v>
      </c>
      <c r="R23" s="23" t="s">
        <v>136</v>
      </c>
      <c r="S23" s="24" t="s">
        <v>137</v>
      </c>
      <c r="T23" s="50"/>
    </row>
    <row r="24" s="4" customFormat="1" ht="45" customHeight="1" spans="1:20">
      <c r="A24" s="17">
        <f>SUBTOTAL(3,B$4:B24)-1</f>
        <v>19</v>
      </c>
      <c r="B24" s="17" t="s">
        <v>23</v>
      </c>
      <c r="C24" s="17" t="s">
        <v>148</v>
      </c>
      <c r="D24" s="18" t="s">
        <v>149</v>
      </c>
      <c r="E24" s="19" t="str">
        <f t="shared" si="0"/>
        <v>2女</v>
      </c>
      <c r="F24" s="20" t="s">
        <v>150</v>
      </c>
      <c r="G24" s="21" t="s">
        <v>27</v>
      </c>
      <c r="H24" s="22" t="s">
        <v>151</v>
      </c>
      <c r="I24" s="17" t="s">
        <v>152</v>
      </c>
      <c r="J24" s="17" t="s">
        <v>69</v>
      </c>
      <c r="K24" s="17">
        <v>2022</v>
      </c>
      <c r="L24" s="19">
        <f t="shared" si="1"/>
        <v>800</v>
      </c>
      <c r="M24" s="18" t="s">
        <v>153</v>
      </c>
      <c r="N24" s="17" t="s">
        <v>154</v>
      </c>
      <c r="O24" s="17" t="s">
        <v>32</v>
      </c>
      <c r="P24" s="17" t="s">
        <v>43</v>
      </c>
      <c r="Q24" s="23" t="s">
        <v>44</v>
      </c>
      <c r="R24" s="23" t="s">
        <v>136</v>
      </c>
      <c r="S24" s="24" t="s">
        <v>137</v>
      </c>
      <c r="T24" s="50"/>
    </row>
    <row r="25" s="4" customFormat="1" ht="45" customHeight="1" spans="1:20">
      <c r="A25" s="17">
        <f>SUBTOTAL(3,B$4:B25)-1</f>
        <v>20</v>
      </c>
      <c r="B25" s="17" t="s">
        <v>23</v>
      </c>
      <c r="C25" s="17" t="s">
        <v>155</v>
      </c>
      <c r="D25" s="18" t="s">
        <v>156</v>
      </c>
      <c r="E25" s="19" t="str">
        <f t="shared" si="0"/>
        <v>2女</v>
      </c>
      <c r="F25" s="20" t="s">
        <v>157</v>
      </c>
      <c r="G25" s="21" t="s">
        <v>27</v>
      </c>
      <c r="H25" s="22" t="s">
        <v>158</v>
      </c>
      <c r="I25" s="17" t="s">
        <v>159</v>
      </c>
      <c r="J25" s="17" t="s">
        <v>30</v>
      </c>
      <c r="K25" s="17">
        <v>2022</v>
      </c>
      <c r="L25" s="19">
        <f t="shared" si="1"/>
        <v>200</v>
      </c>
      <c r="M25" s="18" t="s">
        <v>160</v>
      </c>
      <c r="N25" s="17" t="s">
        <v>155</v>
      </c>
      <c r="O25" s="17" t="s">
        <v>32</v>
      </c>
      <c r="P25" s="17" t="s">
        <v>43</v>
      </c>
      <c r="Q25" s="23" t="s">
        <v>44</v>
      </c>
      <c r="R25" s="51" t="s">
        <v>161</v>
      </c>
      <c r="S25" s="52" t="s">
        <v>162</v>
      </c>
      <c r="T25" s="50"/>
    </row>
    <row r="26" s="4" customFormat="1" ht="45" customHeight="1" spans="1:20">
      <c r="A26" s="17">
        <f>SUBTOTAL(3,B$4:B26)-1</f>
        <v>21</v>
      </c>
      <c r="B26" s="17" t="s">
        <v>23</v>
      </c>
      <c r="C26" s="17" t="s">
        <v>163</v>
      </c>
      <c r="D26" s="18" t="s">
        <v>164</v>
      </c>
      <c r="E26" s="19" t="str">
        <f t="shared" si="0"/>
        <v>1男</v>
      </c>
      <c r="F26" s="20" t="s">
        <v>165</v>
      </c>
      <c r="G26" s="21" t="s">
        <v>27</v>
      </c>
      <c r="H26" s="22" t="s">
        <v>166</v>
      </c>
      <c r="I26" s="17" t="s">
        <v>167</v>
      </c>
      <c r="J26" s="17" t="s">
        <v>30</v>
      </c>
      <c r="K26" s="17">
        <v>2022</v>
      </c>
      <c r="L26" s="19">
        <f t="shared" si="1"/>
        <v>200</v>
      </c>
      <c r="M26" s="18" t="s">
        <v>168</v>
      </c>
      <c r="N26" s="17" t="s">
        <v>163</v>
      </c>
      <c r="O26" s="17" t="s">
        <v>32</v>
      </c>
      <c r="P26" s="17" t="s">
        <v>43</v>
      </c>
      <c r="Q26" s="23" t="s">
        <v>44</v>
      </c>
      <c r="R26" s="51" t="s">
        <v>161</v>
      </c>
      <c r="S26" s="52" t="s">
        <v>162</v>
      </c>
      <c r="T26" s="50"/>
    </row>
    <row r="27" s="4" customFormat="1" ht="45" customHeight="1" spans="1:20">
      <c r="A27" s="17">
        <f>SUBTOTAL(3,B$4:B27)-1</f>
        <v>22</v>
      </c>
      <c r="B27" s="17" t="s">
        <v>23</v>
      </c>
      <c r="C27" s="17" t="s">
        <v>169</v>
      </c>
      <c r="D27" s="18" t="s">
        <v>38</v>
      </c>
      <c r="E27" s="19" t="str">
        <f t="shared" si="0"/>
        <v>1男</v>
      </c>
      <c r="F27" s="20" t="s">
        <v>170</v>
      </c>
      <c r="G27" s="21" t="s">
        <v>27</v>
      </c>
      <c r="H27" s="22" t="s">
        <v>171</v>
      </c>
      <c r="I27" s="17" t="s">
        <v>172</v>
      </c>
      <c r="J27" s="17" t="s">
        <v>30</v>
      </c>
      <c r="K27" s="17">
        <v>2022</v>
      </c>
      <c r="L27" s="19">
        <f t="shared" si="1"/>
        <v>200</v>
      </c>
      <c r="M27" s="18" t="s">
        <v>173</v>
      </c>
      <c r="N27" s="17" t="s">
        <v>169</v>
      </c>
      <c r="O27" s="17" t="s">
        <v>32</v>
      </c>
      <c r="P27" s="17" t="s">
        <v>43</v>
      </c>
      <c r="Q27" s="23" t="s">
        <v>44</v>
      </c>
      <c r="R27" s="23" t="s">
        <v>174</v>
      </c>
      <c r="S27" s="24" t="s">
        <v>175</v>
      </c>
      <c r="T27" s="50"/>
    </row>
    <row r="28" s="4" customFormat="1" ht="45" customHeight="1" spans="1:20">
      <c r="A28" s="17">
        <f>SUBTOTAL(3,B$4:B28)-1</f>
        <v>23</v>
      </c>
      <c r="B28" s="17" t="s">
        <v>23</v>
      </c>
      <c r="C28" s="17" t="s">
        <v>176</v>
      </c>
      <c r="D28" s="18" t="s">
        <v>177</v>
      </c>
      <c r="E28" s="19" t="str">
        <f t="shared" si="0"/>
        <v>2女</v>
      </c>
      <c r="F28" s="20" t="s">
        <v>178</v>
      </c>
      <c r="G28" s="21" t="s">
        <v>27</v>
      </c>
      <c r="H28" s="22" t="s">
        <v>179</v>
      </c>
      <c r="I28" s="17" t="s">
        <v>142</v>
      </c>
      <c r="J28" s="17" t="s">
        <v>30</v>
      </c>
      <c r="K28" s="17">
        <v>2022</v>
      </c>
      <c r="L28" s="19">
        <f t="shared" si="1"/>
        <v>200</v>
      </c>
      <c r="M28" s="18" t="s">
        <v>180</v>
      </c>
      <c r="N28" s="17" t="s">
        <v>176</v>
      </c>
      <c r="O28" s="17" t="s">
        <v>32</v>
      </c>
      <c r="P28" s="17" t="s">
        <v>43</v>
      </c>
      <c r="Q28" s="23" t="s">
        <v>44</v>
      </c>
      <c r="R28" s="23" t="s">
        <v>174</v>
      </c>
      <c r="S28" s="24" t="s">
        <v>175</v>
      </c>
      <c r="T28" s="50"/>
    </row>
    <row r="29" s="4" customFormat="1" ht="45" customHeight="1" spans="1:20">
      <c r="A29" s="17">
        <f>SUBTOTAL(3,B$4:B29)-1</f>
        <v>24</v>
      </c>
      <c r="B29" s="17" t="s">
        <v>23</v>
      </c>
      <c r="C29" s="17" t="s">
        <v>181</v>
      </c>
      <c r="D29" s="18" t="s">
        <v>182</v>
      </c>
      <c r="E29" s="19" t="str">
        <f t="shared" si="0"/>
        <v>1男</v>
      </c>
      <c r="F29" s="20" t="s">
        <v>183</v>
      </c>
      <c r="G29" s="21" t="s">
        <v>27</v>
      </c>
      <c r="H29" s="22" t="s">
        <v>184</v>
      </c>
      <c r="I29" s="17" t="s">
        <v>185</v>
      </c>
      <c r="J29" s="17" t="s">
        <v>69</v>
      </c>
      <c r="K29" s="17">
        <v>2022</v>
      </c>
      <c r="L29" s="19">
        <f t="shared" si="1"/>
        <v>800</v>
      </c>
      <c r="M29" s="18" t="s">
        <v>186</v>
      </c>
      <c r="N29" s="17" t="s">
        <v>181</v>
      </c>
      <c r="O29" s="17" t="s">
        <v>32</v>
      </c>
      <c r="P29" s="17" t="s">
        <v>43</v>
      </c>
      <c r="Q29" s="23" t="s">
        <v>44</v>
      </c>
      <c r="R29" s="23" t="s">
        <v>174</v>
      </c>
      <c r="S29" s="24" t="s">
        <v>175</v>
      </c>
      <c r="T29" s="50"/>
    </row>
    <row r="30" s="4" customFormat="1" ht="45" customHeight="1" spans="1:20">
      <c r="A30" s="17">
        <f>SUBTOTAL(3,B$4:B30)-1</f>
        <v>25</v>
      </c>
      <c r="B30" s="17" t="s">
        <v>23</v>
      </c>
      <c r="C30" s="17" t="s">
        <v>187</v>
      </c>
      <c r="D30" s="18" t="s">
        <v>188</v>
      </c>
      <c r="E30" s="19" t="str">
        <f t="shared" si="0"/>
        <v>1男</v>
      </c>
      <c r="F30" s="20" t="s">
        <v>189</v>
      </c>
      <c r="G30" s="21" t="s">
        <v>27</v>
      </c>
      <c r="H30" s="22" t="s">
        <v>81</v>
      </c>
      <c r="I30" s="17" t="s">
        <v>190</v>
      </c>
      <c r="J30" s="17" t="s">
        <v>30</v>
      </c>
      <c r="K30" s="17">
        <v>2022</v>
      </c>
      <c r="L30" s="19">
        <f t="shared" si="1"/>
        <v>200</v>
      </c>
      <c r="M30" s="18" t="s">
        <v>191</v>
      </c>
      <c r="N30" s="17" t="s">
        <v>187</v>
      </c>
      <c r="O30" s="17" t="s">
        <v>32</v>
      </c>
      <c r="P30" s="17" t="s">
        <v>43</v>
      </c>
      <c r="Q30" s="23" t="s">
        <v>44</v>
      </c>
      <c r="R30" s="23" t="s">
        <v>174</v>
      </c>
      <c r="S30" s="24" t="s">
        <v>175</v>
      </c>
      <c r="T30" s="50"/>
    </row>
    <row r="31" s="4" customFormat="1" ht="45" customHeight="1" spans="1:20">
      <c r="A31" s="17">
        <f>SUBTOTAL(3,B$4:B31)-1</f>
        <v>26</v>
      </c>
      <c r="B31" s="17" t="s">
        <v>23</v>
      </c>
      <c r="C31" s="17" t="s">
        <v>192</v>
      </c>
      <c r="D31" s="18" t="s">
        <v>93</v>
      </c>
      <c r="E31" s="19" t="str">
        <f t="shared" si="0"/>
        <v>1男</v>
      </c>
      <c r="F31" s="20" t="s">
        <v>193</v>
      </c>
      <c r="G31" s="21" t="s">
        <v>27</v>
      </c>
      <c r="H31" s="22" t="s">
        <v>81</v>
      </c>
      <c r="I31" s="17" t="s">
        <v>194</v>
      </c>
      <c r="J31" s="17" t="s">
        <v>30</v>
      </c>
      <c r="K31" s="17">
        <v>2022</v>
      </c>
      <c r="L31" s="19">
        <f t="shared" si="1"/>
        <v>200</v>
      </c>
      <c r="M31" s="18" t="s">
        <v>195</v>
      </c>
      <c r="N31" s="17" t="s">
        <v>192</v>
      </c>
      <c r="O31" s="17" t="s">
        <v>32</v>
      </c>
      <c r="P31" s="17" t="s">
        <v>43</v>
      </c>
      <c r="Q31" s="23" t="s">
        <v>44</v>
      </c>
      <c r="R31" s="23" t="s">
        <v>174</v>
      </c>
      <c r="S31" s="24" t="s">
        <v>175</v>
      </c>
      <c r="T31" s="50"/>
    </row>
    <row r="32" s="4" customFormat="1" ht="45" customHeight="1" spans="1:20">
      <c r="A32" s="17">
        <f>SUBTOTAL(3,B$4:B32)-1</f>
        <v>27</v>
      </c>
      <c r="B32" s="17" t="s">
        <v>23</v>
      </c>
      <c r="C32" s="17" t="s">
        <v>196</v>
      </c>
      <c r="D32" s="18" t="s">
        <v>197</v>
      </c>
      <c r="E32" s="19" t="str">
        <f t="shared" si="0"/>
        <v>2女</v>
      </c>
      <c r="F32" s="20" t="s">
        <v>198</v>
      </c>
      <c r="G32" s="21" t="s">
        <v>27</v>
      </c>
      <c r="H32" s="22" t="s">
        <v>199</v>
      </c>
      <c r="I32" s="17" t="s">
        <v>200</v>
      </c>
      <c r="J32" s="17" t="s">
        <v>30</v>
      </c>
      <c r="K32" s="17">
        <v>2022</v>
      </c>
      <c r="L32" s="19">
        <f t="shared" si="1"/>
        <v>200</v>
      </c>
      <c r="M32" s="18" t="s">
        <v>201</v>
      </c>
      <c r="N32" s="17" t="s">
        <v>196</v>
      </c>
      <c r="O32" s="17" t="s">
        <v>32</v>
      </c>
      <c r="P32" s="17" t="s">
        <v>43</v>
      </c>
      <c r="Q32" s="23" t="s">
        <v>44</v>
      </c>
      <c r="R32" s="23" t="s">
        <v>174</v>
      </c>
      <c r="S32" s="24" t="s">
        <v>175</v>
      </c>
      <c r="T32" s="50"/>
    </row>
    <row r="33" s="4" customFormat="1" ht="45" customHeight="1" spans="1:20">
      <c r="A33" s="17">
        <f>SUBTOTAL(3,B$4:B33)-1</f>
        <v>28</v>
      </c>
      <c r="B33" s="17" t="s">
        <v>23</v>
      </c>
      <c r="C33" s="17" t="s">
        <v>202</v>
      </c>
      <c r="D33" s="18" t="s">
        <v>203</v>
      </c>
      <c r="E33" s="19" t="str">
        <f t="shared" si="0"/>
        <v>2女</v>
      </c>
      <c r="F33" s="20" t="s">
        <v>204</v>
      </c>
      <c r="G33" s="21" t="s">
        <v>27</v>
      </c>
      <c r="H33" s="22" t="s">
        <v>205</v>
      </c>
      <c r="I33" s="17" t="s">
        <v>206</v>
      </c>
      <c r="J33" s="17" t="s">
        <v>69</v>
      </c>
      <c r="K33" s="17">
        <v>2022</v>
      </c>
      <c r="L33" s="19">
        <f t="shared" si="1"/>
        <v>800</v>
      </c>
      <c r="M33" s="18" t="s">
        <v>207</v>
      </c>
      <c r="N33" s="17" t="s">
        <v>202</v>
      </c>
      <c r="O33" s="17" t="s">
        <v>32</v>
      </c>
      <c r="P33" s="17" t="s">
        <v>43</v>
      </c>
      <c r="Q33" s="23" t="s">
        <v>44</v>
      </c>
      <c r="R33" s="23" t="s">
        <v>174</v>
      </c>
      <c r="S33" s="24" t="s">
        <v>175</v>
      </c>
      <c r="T33" s="50"/>
    </row>
    <row r="34" s="4" customFormat="1" ht="45" customHeight="1" spans="1:20">
      <c r="A34" s="17">
        <f>SUBTOTAL(3,B$4:B34)-1</f>
        <v>29</v>
      </c>
      <c r="B34" s="17" t="s">
        <v>23</v>
      </c>
      <c r="C34" s="17" t="s">
        <v>208</v>
      </c>
      <c r="D34" s="18" t="s">
        <v>53</v>
      </c>
      <c r="E34" s="19" t="str">
        <f t="shared" si="0"/>
        <v>1男</v>
      </c>
      <c r="F34" s="20" t="s">
        <v>209</v>
      </c>
      <c r="G34" s="21" t="s">
        <v>27</v>
      </c>
      <c r="H34" s="22" t="s">
        <v>81</v>
      </c>
      <c r="I34" s="17" t="s">
        <v>210</v>
      </c>
      <c r="J34" s="17" t="s">
        <v>30</v>
      </c>
      <c r="K34" s="17">
        <v>2022</v>
      </c>
      <c r="L34" s="19">
        <f t="shared" si="1"/>
        <v>200</v>
      </c>
      <c r="M34" s="18" t="s">
        <v>211</v>
      </c>
      <c r="N34" s="17" t="s">
        <v>208</v>
      </c>
      <c r="O34" s="17" t="s">
        <v>32</v>
      </c>
      <c r="P34" s="17" t="s">
        <v>43</v>
      </c>
      <c r="Q34" s="23" t="s">
        <v>44</v>
      </c>
      <c r="R34" s="23" t="s">
        <v>212</v>
      </c>
      <c r="S34" s="24" t="s">
        <v>213</v>
      </c>
      <c r="T34" s="50"/>
    </row>
    <row r="35" s="4" customFormat="1" ht="45" customHeight="1" spans="1:20">
      <c r="A35" s="17">
        <f>SUBTOTAL(3,B$4:B35)-1</f>
        <v>30</v>
      </c>
      <c r="B35" s="17" t="s">
        <v>23</v>
      </c>
      <c r="C35" s="17" t="s">
        <v>214</v>
      </c>
      <c r="D35" s="18" t="s">
        <v>215</v>
      </c>
      <c r="E35" s="19" t="str">
        <f t="shared" si="0"/>
        <v>2女</v>
      </c>
      <c r="F35" s="20" t="s">
        <v>216</v>
      </c>
      <c r="G35" s="21" t="s">
        <v>27</v>
      </c>
      <c r="H35" s="22" t="s">
        <v>217</v>
      </c>
      <c r="I35" s="17" t="s">
        <v>218</v>
      </c>
      <c r="J35" s="17" t="s">
        <v>69</v>
      </c>
      <c r="K35" s="17">
        <v>2022</v>
      </c>
      <c r="L35" s="19">
        <f t="shared" si="1"/>
        <v>800</v>
      </c>
      <c r="M35" s="18" t="s">
        <v>219</v>
      </c>
      <c r="N35" s="17" t="s">
        <v>214</v>
      </c>
      <c r="O35" s="17" t="s">
        <v>32</v>
      </c>
      <c r="P35" s="17" t="s">
        <v>43</v>
      </c>
      <c r="Q35" s="23" t="s">
        <v>44</v>
      </c>
      <c r="R35" s="23" t="s">
        <v>212</v>
      </c>
      <c r="S35" s="24" t="s">
        <v>213</v>
      </c>
      <c r="T35" s="50"/>
    </row>
    <row r="36" s="4" customFormat="1" ht="45" customHeight="1" spans="1:20">
      <c r="A36" s="17">
        <f>SUBTOTAL(3,B$4:B36)-1</f>
        <v>31</v>
      </c>
      <c r="B36" s="17" t="s">
        <v>23</v>
      </c>
      <c r="C36" s="17" t="s">
        <v>220</v>
      </c>
      <c r="D36" s="18" t="s">
        <v>221</v>
      </c>
      <c r="E36" s="19" t="str">
        <f t="shared" si="0"/>
        <v>1男</v>
      </c>
      <c r="F36" s="20" t="s">
        <v>222</v>
      </c>
      <c r="G36" s="21" t="s">
        <v>27</v>
      </c>
      <c r="H36" s="22" t="s">
        <v>223</v>
      </c>
      <c r="I36" s="17" t="s">
        <v>224</v>
      </c>
      <c r="J36" s="17" t="s">
        <v>30</v>
      </c>
      <c r="K36" s="17">
        <v>2022</v>
      </c>
      <c r="L36" s="19">
        <f t="shared" si="1"/>
        <v>200</v>
      </c>
      <c r="M36" s="18" t="s">
        <v>225</v>
      </c>
      <c r="N36" s="17" t="s">
        <v>220</v>
      </c>
      <c r="O36" s="17" t="s">
        <v>32</v>
      </c>
      <c r="P36" s="17" t="s">
        <v>226</v>
      </c>
      <c r="Q36" s="23" t="s">
        <v>126</v>
      </c>
      <c r="R36" s="23" t="s">
        <v>227</v>
      </c>
      <c r="S36" s="23" t="s">
        <v>228</v>
      </c>
      <c r="T36" s="50"/>
    </row>
    <row r="37" s="4" customFormat="1" ht="45" customHeight="1" spans="1:20">
      <c r="A37" s="17">
        <f>SUBTOTAL(3,B$4:B37)-1</f>
        <v>32</v>
      </c>
      <c r="B37" s="17" t="s">
        <v>23</v>
      </c>
      <c r="C37" s="17" t="s">
        <v>229</v>
      </c>
      <c r="D37" s="18" t="s">
        <v>230</v>
      </c>
      <c r="E37" s="19" t="str">
        <f t="shared" si="0"/>
        <v>1男</v>
      </c>
      <c r="F37" s="20" t="s">
        <v>231</v>
      </c>
      <c r="G37" s="21" t="s">
        <v>27</v>
      </c>
      <c r="H37" s="22" t="s">
        <v>117</v>
      </c>
      <c r="I37" s="17" t="s">
        <v>232</v>
      </c>
      <c r="J37" s="17" t="s">
        <v>30</v>
      </c>
      <c r="K37" s="17">
        <v>2022</v>
      </c>
      <c r="L37" s="19">
        <f t="shared" si="1"/>
        <v>200</v>
      </c>
      <c r="M37" s="18" t="s">
        <v>233</v>
      </c>
      <c r="N37" s="17" t="s">
        <v>229</v>
      </c>
      <c r="O37" s="17" t="s">
        <v>32</v>
      </c>
      <c r="P37" s="17" t="s">
        <v>226</v>
      </c>
      <c r="Q37" s="23" t="s">
        <v>126</v>
      </c>
      <c r="R37" s="23" t="s">
        <v>227</v>
      </c>
      <c r="S37" s="23" t="s">
        <v>228</v>
      </c>
      <c r="T37" s="50"/>
    </row>
    <row r="38" s="4" customFormat="1" ht="45" customHeight="1" spans="1:20">
      <c r="A38" s="17">
        <f>SUBTOTAL(3,B$4:B38)-1</f>
        <v>33</v>
      </c>
      <c r="B38" s="17" t="s">
        <v>23</v>
      </c>
      <c r="C38" s="17" t="s">
        <v>234</v>
      </c>
      <c r="D38" s="18" t="s">
        <v>235</v>
      </c>
      <c r="E38" s="19" t="str">
        <f t="shared" si="0"/>
        <v>2女</v>
      </c>
      <c r="F38" s="20" t="s">
        <v>236</v>
      </c>
      <c r="G38" s="21" t="s">
        <v>27</v>
      </c>
      <c r="H38" s="22" t="s">
        <v>237</v>
      </c>
      <c r="I38" s="17" t="s">
        <v>238</v>
      </c>
      <c r="J38" s="17" t="s">
        <v>30</v>
      </c>
      <c r="K38" s="17">
        <v>2022</v>
      </c>
      <c r="L38" s="19">
        <f t="shared" si="1"/>
        <v>200</v>
      </c>
      <c r="M38" s="18" t="s">
        <v>180</v>
      </c>
      <c r="N38" s="17" t="s">
        <v>234</v>
      </c>
      <c r="O38" s="17" t="s">
        <v>32</v>
      </c>
      <c r="P38" s="17" t="s">
        <v>226</v>
      </c>
      <c r="Q38" s="23" t="s">
        <v>126</v>
      </c>
      <c r="R38" s="23" t="s">
        <v>227</v>
      </c>
      <c r="S38" s="23" t="s">
        <v>228</v>
      </c>
      <c r="T38" s="50"/>
    </row>
    <row r="39" s="4" customFormat="1" ht="45" customHeight="1" spans="1:20">
      <c r="A39" s="17">
        <f>SUBTOTAL(3,B$4:B39)-1</f>
        <v>34</v>
      </c>
      <c r="B39" s="17" t="s">
        <v>23</v>
      </c>
      <c r="C39" s="17" t="s">
        <v>239</v>
      </c>
      <c r="D39" s="18" t="s">
        <v>177</v>
      </c>
      <c r="E39" s="19" t="str">
        <f t="shared" si="0"/>
        <v>2女</v>
      </c>
      <c r="F39" s="20" t="s">
        <v>240</v>
      </c>
      <c r="G39" s="21" t="s">
        <v>27</v>
      </c>
      <c r="H39" s="22" t="s">
        <v>241</v>
      </c>
      <c r="I39" s="17" t="s">
        <v>242</v>
      </c>
      <c r="J39" s="17" t="s">
        <v>30</v>
      </c>
      <c r="K39" s="17">
        <v>2022</v>
      </c>
      <c r="L39" s="19">
        <f t="shared" si="1"/>
        <v>200</v>
      </c>
      <c r="M39" s="18" t="s">
        <v>243</v>
      </c>
      <c r="N39" s="17" t="s">
        <v>239</v>
      </c>
      <c r="O39" s="17" t="s">
        <v>32</v>
      </c>
      <c r="P39" s="17" t="s">
        <v>226</v>
      </c>
      <c r="Q39" s="23" t="s">
        <v>126</v>
      </c>
      <c r="R39" s="23" t="s">
        <v>227</v>
      </c>
      <c r="S39" s="23" t="s">
        <v>228</v>
      </c>
      <c r="T39" s="23"/>
    </row>
    <row r="40" s="4" customFormat="1" ht="45" customHeight="1" spans="1:20">
      <c r="A40" s="17">
        <f>SUBTOTAL(3,B$4:B40)-1</f>
        <v>35</v>
      </c>
      <c r="B40" s="17" t="s">
        <v>23</v>
      </c>
      <c r="C40" s="17" t="s">
        <v>244</v>
      </c>
      <c r="D40" s="18" t="s">
        <v>85</v>
      </c>
      <c r="E40" s="19" t="str">
        <f t="shared" si="0"/>
        <v>1男</v>
      </c>
      <c r="F40" s="20" t="s">
        <v>245</v>
      </c>
      <c r="G40" s="21" t="s">
        <v>27</v>
      </c>
      <c r="H40" s="22" t="s">
        <v>61</v>
      </c>
      <c r="I40" s="17" t="s">
        <v>246</v>
      </c>
      <c r="J40" s="17" t="s">
        <v>30</v>
      </c>
      <c r="K40" s="17">
        <v>2022</v>
      </c>
      <c r="L40" s="19">
        <f t="shared" si="1"/>
        <v>200</v>
      </c>
      <c r="M40" s="18" t="s">
        <v>247</v>
      </c>
      <c r="N40" s="17" t="s">
        <v>244</v>
      </c>
      <c r="O40" s="17" t="s">
        <v>32</v>
      </c>
      <c r="P40" s="17" t="s">
        <v>33</v>
      </c>
      <c r="Q40" s="23" t="s">
        <v>126</v>
      </c>
      <c r="R40" s="49" t="s">
        <v>248</v>
      </c>
      <c r="S40" s="23" t="s">
        <v>249</v>
      </c>
      <c r="T40" s="50"/>
    </row>
    <row r="41" s="4" customFormat="1" ht="45" customHeight="1" spans="1:20">
      <c r="A41" s="17">
        <f>SUBTOTAL(3,B$4:B41)-1</f>
        <v>36</v>
      </c>
      <c r="B41" s="17" t="s">
        <v>23</v>
      </c>
      <c r="C41" s="17" t="s">
        <v>250</v>
      </c>
      <c r="D41" s="18" t="s">
        <v>79</v>
      </c>
      <c r="E41" s="19" t="str">
        <f t="shared" si="0"/>
        <v>2女</v>
      </c>
      <c r="F41" s="20" t="s">
        <v>251</v>
      </c>
      <c r="G41" s="21" t="s">
        <v>27</v>
      </c>
      <c r="H41" s="22" t="s">
        <v>252</v>
      </c>
      <c r="I41" s="17" t="s">
        <v>246</v>
      </c>
      <c r="J41" s="17" t="s">
        <v>30</v>
      </c>
      <c r="K41" s="17">
        <v>2022</v>
      </c>
      <c r="L41" s="19">
        <f t="shared" si="1"/>
        <v>200</v>
      </c>
      <c r="M41" s="18" t="s">
        <v>253</v>
      </c>
      <c r="N41" s="17" t="s">
        <v>250</v>
      </c>
      <c r="O41" s="17" t="s">
        <v>32</v>
      </c>
      <c r="P41" s="17" t="s">
        <v>33</v>
      </c>
      <c r="Q41" s="23" t="s">
        <v>126</v>
      </c>
      <c r="R41" s="49" t="s">
        <v>248</v>
      </c>
      <c r="S41" s="23" t="s">
        <v>249</v>
      </c>
      <c r="T41" s="50"/>
    </row>
    <row r="42" s="4" customFormat="1" ht="45" customHeight="1" spans="1:20">
      <c r="A42" s="17">
        <f>SUBTOTAL(3,B$4:B42)-1</f>
        <v>37</v>
      </c>
      <c r="B42" s="17" t="s">
        <v>23</v>
      </c>
      <c r="C42" s="17" t="s">
        <v>254</v>
      </c>
      <c r="D42" s="18" t="s">
        <v>255</v>
      </c>
      <c r="E42" s="19" t="str">
        <f t="shared" si="0"/>
        <v>2女</v>
      </c>
      <c r="F42" s="20" t="s">
        <v>256</v>
      </c>
      <c r="G42" s="21" t="s">
        <v>27</v>
      </c>
      <c r="H42" s="22" t="s">
        <v>257</v>
      </c>
      <c r="I42" s="17" t="s">
        <v>258</v>
      </c>
      <c r="J42" s="17" t="s">
        <v>30</v>
      </c>
      <c r="K42" s="17">
        <v>2022</v>
      </c>
      <c r="L42" s="19">
        <f t="shared" si="1"/>
        <v>200</v>
      </c>
      <c r="M42" s="18" t="s">
        <v>259</v>
      </c>
      <c r="N42" s="17" t="s">
        <v>254</v>
      </c>
      <c r="O42" s="17" t="s">
        <v>32</v>
      </c>
      <c r="P42" s="17" t="s">
        <v>33</v>
      </c>
      <c r="Q42" s="23" t="s">
        <v>126</v>
      </c>
      <c r="R42" s="49" t="s">
        <v>248</v>
      </c>
      <c r="S42" s="23" t="s">
        <v>249</v>
      </c>
      <c r="T42" s="50"/>
    </row>
    <row r="43" s="4" customFormat="1" ht="45" customHeight="1" spans="1:20">
      <c r="A43" s="17">
        <f>SUBTOTAL(3,B$4:B43)-1</f>
        <v>38</v>
      </c>
      <c r="B43" s="17" t="s">
        <v>23</v>
      </c>
      <c r="C43" s="17" t="s">
        <v>260</v>
      </c>
      <c r="D43" s="18" t="s">
        <v>110</v>
      </c>
      <c r="E43" s="19" t="str">
        <f t="shared" si="0"/>
        <v>1男</v>
      </c>
      <c r="F43" s="20" t="s">
        <v>261</v>
      </c>
      <c r="G43" s="21" t="s">
        <v>262</v>
      </c>
      <c r="H43" s="22" t="s">
        <v>263</v>
      </c>
      <c r="I43" s="17" t="s">
        <v>264</v>
      </c>
      <c r="J43" s="17" t="s">
        <v>30</v>
      </c>
      <c r="K43" s="17">
        <v>2022</v>
      </c>
      <c r="L43" s="19">
        <f t="shared" si="1"/>
        <v>200</v>
      </c>
      <c r="M43" s="18" t="s">
        <v>265</v>
      </c>
      <c r="N43" s="17" t="s">
        <v>260</v>
      </c>
      <c r="O43" s="17" t="s">
        <v>32</v>
      </c>
      <c r="P43" s="17" t="s">
        <v>33</v>
      </c>
      <c r="Q43" s="23" t="s">
        <v>126</v>
      </c>
      <c r="R43" s="49" t="s">
        <v>248</v>
      </c>
      <c r="S43" s="23" t="s">
        <v>249</v>
      </c>
      <c r="T43" s="50"/>
    </row>
    <row r="44" s="4" customFormat="1" ht="45" customHeight="1" spans="1:20">
      <c r="A44" s="17">
        <f>SUBTOTAL(3,B$4:B44)-1</f>
        <v>39</v>
      </c>
      <c r="B44" s="17" t="s">
        <v>23</v>
      </c>
      <c r="C44" s="17" t="s">
        <v>266</v>
      </c>
      <c r="D44" s="18" t="s">
        <v>74</v>
      </c>
      <c r="E44" s="19" t="str">
        <f t="shared" si="0"/>
        <v>1男</v>
      </c>
      <c r="F44" s="20" t="s">
        <v>267</v>
      </c>
      <c r="G44" s="26" t="s">
        <v>27</v>
      </c>
      <c r="H44" s="27" t="s">
        <v>268</v>
      </c>
      <c r="I44" s="42" t="s">
        <v>269</v>
      </c>
      <c r="J44" s="17" t="s">
        <v>30</v>
      </c>
      <c r="K44" s="17">
        <v>2022</v>
      </c>
      <c r="L44" s="19">
        <f t="shared" si="1"/>
        <v>200</v>
      </c>
      <c r="M44" s="18" t="s">
        <v>270</v>
      </c>
      <c r="N44" s="17" t="s">
        <v>266</v>
      </c>
      <c r="O44" s="17" t="s">
        <v>32</v>
      </c>
      <c r="P44" s="17" t="s">
        <v>33</v>
      </c>
      <c r="Q44" s="23" t="s">
        <v>34</v>
      </c>
      <c r="R44" s="49" t="s">
        <v>271</v>
      </c>
      <c r="S44" s="23" t="s">
        <v>272</v>
      </c>
      <c r="T44" s="50"/>
    </row>
    <row r="45" s="4" customFormat="1" ht="45" customHeight="1" spans="1:20">
      <c r="A45" s="17">
        <f>SUBTOTAL(3,B$4:B45)-1</f>
        <v>40</v>
      </c>
      <c r="B45" s="17" t="s">
        <v>23</v>
      </c>
      <c r="C45" s="17" t="s">
        <v>273</v>
      </c>
      <c r="D45" s="18" t="s">
        <v>274</v>
      </c>
      <c r="E45" s="19" t="str">
        <f t="shared" si="0"/>
        <v>2女</v>
      </c>
      <c r="F45" s="28" t="s">
        <v>275</v>
      </c>
      <c r="G45" s="26" t="s">
        <v>27</v>
      </c>
      <c r="H45" s="27" t="s">
        <v>223</v>
      </c>
      <c r="I45" s="42" t="s">
        <v>276</v>
      </c>
      <c r="J45" s="17" t="s">
        <v>30</v>
      </c>
      <c r="K45" s="17">
        <v>2022</v>
      </c>
      <c r="L45" s="19">
        <f t="shared" si="1"/>
        <v>200</v>
      </c>
      <c r="M45" s="43" t="s">
        <v>277</v>
      </c>
      <c r="N45" s="17" t="s">
        <v>273</v>
      </c>
      <c r="O45" s="17" t="s">
        <v>32</v>
      </c>
      <c r="P45" s="17" t="s">
        <v>33</v>
      </c>
      <c r="Q45" s="23" t="s">
        <v>34</v>
      </c>
      <c r="R45" s="49" t="s">
        <v>271</v>
      </c>
      <c r="S45" s="23" t="s">
        <v>272</v>
      </c>
      <c r="T45" s="50"/>
    </row>
    <row r="46" s="4" customFormat="1" ht="45" customHeight="1" spans="1:20">
      <c r="A46" s="17">
        <f>SUBTOTAL(3,B$4:B46)-1</f>
        <v>41</v>
      </c>
      <c r="B46" s="17" t="s">
        <v>23</v>
      </c>
      <c r="C46" s="17" t="s">
        <v>278</v>
      </c>
      <c r="D46" s="18" t="s">
        <v>255</v>
      </c>
      <c r="E46" s="19" t="str">
        <f t="shared" si="0"/>
        <v>2女</v>
      </c>
      <c r="F46" s="28" t="s">
        <v>279</v>
      </c>
      <c r="G46" s="26" t="s">
        <v>27</v>
      </c>
      <c r="H46" s="27" t="s">
        <v>280</v>
      </c>
      <c r="I46" s="42" t="s">
        <v>133</v>
      </c>
      <c r="J46" s="17" t="s">
        <v>30</v>
      </c>
      <c r="K46" s="17">
        <v>2022</v>
      </c>
      <c r="L46" s="19">
        <f t="shared" si="1"/>
        <v>200</v>
      </c>
      <c r="M46" s="43" t="s">
        <v>281</v>
      </c>
      <c r="N46" s="17" t="s">
        <v>278</v>
      </c>
      <c r="O46" s="17" t="s">
        <v>32</v>
      </c>
      <c r="P46" s="17" t="s">
        <v>282</v>
      </c>
      <c r="Q46" s="23" t="s">
        <v>283</v>
      </c>
      <c r="R46" s="49" t="s">
        <v>284</v>
      </c>
      <c r="S46" s="53" t="s">
        <v>285</v>
      </c>
      <c r="T46" s="50"/>
    </row>
    <row r="47" s="4" customFormat="1" ht="45" customHeight="1" spans="1:20">
      <c r="A47" s="17">
        <f>SUBTOTAL(3,B$4:B47)-1</f>
        <v>42</v>
      </c>
      <c r="B47" s="17" t="s">
        <v>23</v>
      </c>
      <c r="C47" s="17" t="s">
        <v>286</v>
      </c>
      <c r="D47" s="18" t="s">
        <v>287</v>
      </c>
      <c r="E47" s="19" t="str">
        <f t="shared" si="0"/>
        <v>2女</v>
      </c>
      <c r="F47" s="28" t="s">
        <v>288</v>
      </c>
      <c r="G47" s="26" t="s">
        <v>27</v>
      </c>
      <c r="H47" s="27" t="s">
        <v>280</v>
      </c>
      <c r="I47" s="42" t="s">
        <v>133</v>
      </c>
      <c r="J47" s="17" t="s">
        <v>30</v>
      </c>
      <c r="K47" s="17">
        <v>2022</v>
      </c>
      <c r="L47" s="19">
        <f t="shared" si="1"/>
        <v>200</v>
      </c>
      <c r="M47" s="43" t="s">
        <v>289</v>
      </c>
      <c r="N47" s="42" t="s">
        <v>286</v>
      </c>
      <c r="O47" s="17" t="s">
        <v>32</v>
      </c>
      <c r="P47" s="17" t="s">
        <v>282</v>
      </c>
      <c r="Q47" s="23" t="s">
        <v>283</v>
      </c>
      <c r="R47" s="49" t="s">
        <v>284</v>
      </c>
      <c r="S47" s="53" t="s">
        <v>285</v>
      </c>
      <c r="T47" s="50"/>
    </row>
    <row r="48" s="4" customFormat="1" ht="45" customHeight="1" spans="1:20">
      <c r="A48" s="17">
        <f>SUBTOTAL(3,B$4:B48)-1</f>
        <v>43</v>
      </c>
      <c r="B48" s="17" t="s">
        <v>23</v>
      </c>
      <c r="C48" s="17" t="s">
        <v>290</v>
      </c>
      <c r="D48" s="18" t="s">
        <v>291</v>
      </c>
      <c r="E48" s="19" t="str">
        <f t="shared" si="0"/>
        <v>2女</v>
      </c>
      <c r="F48" s="28" t="s">
        <v>292</v>
      </c>
      <c r="G48" s="26" t="s">
        <v>27</v>
      </c>
      <c r="H48" s="27" t="s">
        <v>280</v>
      </c>
      <c r="I48" s="42" t="s">
        <v>293</v>
      </c>
      <c r="J48" s="17" t="s">
        <v>69</v>
      </c>
      <c r="K48" s="17">
        <v>2022</v>
      </c>
      <c r="L48" s="19">
        <f t="shared" si="1"/>
        <v>800</v>
      </c>
      <c r="M48" s="43" t="s">
        <v>294</v>
      </c>
      <c r="N48" s="42" t="s">
        <v>290</v>
      </c>
      <c r="O48" s="17" t="s">
        <v>32</v>
      </c>
      <c r="P48" s="17" t="s">
        <v>282</v>
      </c>
      <c r="Q48" s="23" t="s">
        <v>283</v>
      </c>
      <c r="R48" s="49" t="s">
        <v>284</v>
      </c>
      <c r="S48" s="53" t="s">
        <v>285</v>
      </c>
      <c r="T48" s="50"/>
    </row>
    <row r="49" s="4" customFormat="1" ht="45" customHeight="1" spans="1:20">
      <c r="A49" s="17">
        <f>SUBTOTAL(3,B$4:B49)-1</f>
        <v>44</v>
      </c>
      <c r="B49" s="17" t="s">
        <v>23</v>
      </c>
      <c r="C49" s="17" t="s">
        <v>295</v>
      </c>
      <c r="D49" s="18" t="s">
        <v>296</v>
      </c>
      <c r="E49" s="19" t="str">
        <f t="shared" si="0"/>
        <v>2女</v>
      </c>
      <c r="F49" s="28" t="s">
        <v>297</v>
      </c>
      <c r="G49" s="26" t="s">
        <v>27</v>
      </c>
      <c r="H49" s="27" t="s">
        <v>280</v>
      </c>
      <c r="I49" s="42" t="s">
        <v>298</v>
      </c>
      <c r="J49" s="17" t="s">
        <v>69</v>
      </c>
      <c r="K49" s="17">
        <v>2022</v>
      </c>
      <c r="L49" s="19">
        <f t="shared" si="1"/>
        <v>800</v>
      </c>
      <c r="M49" s="43" t="s">
        <v>299</v>
      </c>
      <c r="N49" s="42" t="s">
        <v>295</v>
      </c>
      <c r="O49" s="17" t="s">
        <v>32</v>
      </c>
      <c r="P49" s="17" t="s">
        <v>282</v>
      </c>
      <c r="Q49" s="23" t="s">
        <v>283</v>
      </c>
      <c r="R49" s="49" t="s">
        <v>284</v>
      </c>
      <c r="S49" s="53" t="s">
        <v>285</v>
      </c>
      <c r="T49" s="50"/>
    </row>
    <row r="50" s="4" customFormat="1" ht="45" customHeight="1" spans="1:20">
      <c r="A50" s="17">
        <f>SUBTOTAL(3,B$4:B50)-1</f>
        <v>45</v>
      </c>
      <c r="B50" s="17" t="s">
        <v>23</v>
      </c>
      <c r="C50" s="17" t="s">
        <v>300</v>
      </c>
      <c r="D50" s="18" t="s">
        <v>301</v>
      </c>
      <c r="E50" s="19" t="str">
        <f t="shared" si="0"/>
        <v>1男</v>
      </c>
      <c r="F50" s="29" t="s">
        <v>302</v>
      </c>
      <c r="G50" s="21" t="s">
        <v>27</v>
      </c>
      <c r="H50" s="22" t="s">
        <v>303</v>
      </c>
      <c r="I50" s="17" t="s">
        <v>29</v>
      </c>
      <c r="J50" s="17" t="s">
        <v>30</v>
      </c>
      <c r="K50" s="17">
        <v>2022</v>
      </c>
      <c r="L50" s="19">
        <f t="shared" si="1"/>
        <v>200</v>
      </c>
      <c r="M50" s="18" t="s">
        <v>304</v>
      </c>
      <c r="N50" s="17" t="s">
        <v>300</v>
      </c>
      <c r="O50" s="17" t="s">
        <v>32</v>
      </c>
      <c r="P50" s="17" t="s">
        <v>282</v>
      </c>
      <c r="Q50" s="23" t="s">
        <v>283</v>
      </c>
      <c r="R50" s="49" t="s">
        <v>284</v>
      </c>
      <c r="S50" s="53" t="s">
        <v>285</v>
      </c>
      <c r="T50" s="50"/>
    </row>
    <row r="51" s="4" customFormat="1" ht="45" customHeight="1" spans="1:20">
      <c r="A51" s="17">
        <f>SUBTOTAL(3,B$4:B51)-1</f>
        <v>46</v>
      </c>
      <c r="B51" s="17" t="s">
        <v>23</v>
      </c>
      <c r="C51" s="17" t="s">
        <v>305</v>
      </c>
      <c r="D51" s="18" t="s">
        <v>306</v>
      </c>
      <c r="E51" s="19" t="str">
        <f t="shared" si="0"/>
        <v>1男</v>
      </c>
      <c r="F51" s="28" t="s">
        <v>307</v>
      </c>
      <c r="G51" s="26" t="s">
        <v>27</v>
      </c>
      <c r="H51" s="27" t="s">
        <v>81</v>
      </c>
      <c r="I51" s="42" t="s">
        <v>133</v>
      </c>
      <c r="J51" s="17" t="s">
        <v>30</v>
      </c>
      <c r="K51" s="17">
        <v>2022</v>
      </c>
      <c r="L51" s="19">
        <f t="shared" si="1"/>
        <v>200</v>
      </c>
      <c r="M51" s="43" t="s">
        <v>308</v>
      </c>
      <c r="N51" s="42" t="s">
        <v>305</v>
      </c>
      <c r="O51" s="17" t="s">
        <v>32</v>
      </c>
      <c r="P51" s="17" t="s">
        <v>282</v>
      </c>
      <c r="Q51" s="23" t="s">
        <v>283</v>
      </c>
      <c r="R51" s="49" t="s">
        <v>284</v>
      </c>
      <c r="S51" s="53" t="s">
        <v>285</v>
      </c>
      <c r="T51" s="50"/>
    </row>
    <row r="52" s="4" customFormat="1" ht="45" customHeight="1" spans="1:20">
      <c r="A52" s="17">
        <f>SUBTOTAL(3,B$4:B52)-1</f>
        <v>47</v>
      </c>
      <c r="B52" s="17" t="s">
        <v>23</v>
      </c>
      <c r="C52" s="17" t="s">
        <v>309</v>
      </c>
      <c r="D52" s="18" t="s">
        <v>310</v>
      </c>
      <c r="E52" s="19" t="str">
        <f t="shared" si="0"/>
        <v>1男</v>
      </c>
      <c r="F52" s="28" t="s">
        <v>311</v>
      </c>
      <c r="G52" s="26" t="s">
        <v>27</v>
      </c>
      <c r="H52" s="27" t="s">
        <v>81</v>
      </c>
      <c r="I52" s="42" t="s">
        <v>312</v>
      </c>
      <c r="J52" s="17" t="s">
        <v>30</v>
      </c>
      <c r="K52" s="17">
        <v>2022</v>
      </c>
      <c r="L52" s="19">
        <f t="shared" si="1"/>
        <v>200</v>
      </c>
      <c r="M52" s="43" t="s">
        <v>313</v>
      </c>
      <c r="N52" s="42" t="s">
        <v>309</v>
      </c>
      <c r="O52" s="17" t="s">
        <v>32</v>
      </c>
      <c r="P52" s="17" t="s">
        <v>226</v>
      </c>
      <c r="Q52" s="23" t="s">
        <v>126</v>
      </c>
      <c r="R52" s="23" t="s">
        <v>314</v>
      </c>
      <c r="S52" s="54" t="s">
        <v>315</v>
      </c>
      <c r="T52" s="50"/>
    </row>
    <row r="53" s="4" customFormat="1" ht="45" customHeight="1" spans="1:20">
      <c r="A53" s="17">
        <f>SUBTOTAL(3,B$4:B53)-1</f>
        <v>48</v>
      </c>
      <c r="B53" s="17" t="s">
        <v>23</v>
      </c>
      <c r="C53" s="17" t="s">
        <v>316</v>
      </c>
      <c r="D53" s="18" t="s">
        <v>317</v>
      </c>
      <c r="E53" s="19" t="str">
        <f t="shared" si="0"/>
        <v>2女</v>
      </c>
      <c r="F53" s="29" t="s">
        <v>318</v>
      </c>
      <c r="G53" s="21" t="s">
        <v>27</v>
      </c>
      <c r="H53" s="22" t="s">
        <v>319</v>
      </c>
      <c r="I53" s="17" t="s">
        <v>320</v>
      </c>
      <c r="J53" s="17" t="s">
        <v>30</v>
      </c>
      <c r="K53" s="17">
        <v>2022</v>
      </c>
      <c r="L53" s="19">
        <f t="shared" si="1"/>
        <v>200</v>
      </c>
      <c r="M53" s="18" t="s">
        <v>321</v>
      </c>
      <c r="N53" s="17" t="s">
        <v>316</v>
      </c>
      <c r="O53" s="17" t="s">
        <v>32</v>
      </c>
      <c r="P53" s="17" t="s">
        <v>226</v>
      </c>
      <c r="Q53" s="23" t="s">
        <v>126</v>
      </c>
      <c r="R53" s="23" t="s">
        <v>314</v>
      </c>
      <c r="S53" s="54" t="s">
        <v>315</v>
      </c>
      <c r="T53" s="50"/>
    </row>
    <row r="54" s="4" customFormat="1" ht="45" customHeight="1" spans="1:20">
      <c r="A54" s="17">
        <f>SUBTOTAL(3,B$4:B54)-1</f>
        <v>49</v>
      </c>
      <c r="B54" s="17" t="s">
        <v>23</v>
      </c>
      <c r="C54" s="17" t="s">
        <v>322</v>
      </c>
      <c r="D54" s="18" t="s">
        <v>323</v>
      </c>
      <c r="E54" s="19" t="str">
        <f t="shared" si="0"/>
        <v>2女</v>
      </c>
      <c r="F54" s="28" t="s">
        <v>324</v>
      </c>
      <c r="G54" s="26" t="s">
        <v>27</v>
      </c>
      <c r="H54" s="27" t="s">
        <v>325</v>
      </c>
      <c r="I54" s="42" t="s">
        <v>326</v>
      </c>
      <c r="J54" s="17" t="s">
        <v>30</v>
      </c>
      <c r="K54" s="17">
        <v>2022</v>
      </c>
      <c r="L54" s="19">
        <f t="shared" si="1"/>
        <v>200</v>
      </c>
      <c r="M54" s="43" t="s">
        <v>327</v>
      </c>
      <c r="N54" s="42" t="s">
        <v>322</v>
      </c>
      <c r="O54" s="17" t="s">
        <v>32</v>
      </c>
      <c r="P54" s="17" t="s">
        <v>226</v>
      </c>
      <c r="Q54" s="23" t="s">
        <v>126</v>
      </c>
      <c r="R54" s="23" t="s">
        <v>314</v>
      </c>
      <c r="S54" s="54" t="s">
        <v>315</v>
      </c>
      <c r="T54" s="50"/>
    </row>
    <row r="55" s="4" customFormat="1" ht="45" customHeight="1" spans="1:20">
      <c r="A55" s="17">
        <f>SUBTOTAL(3,B$4:B55)-1</f>
        <v>50</v>
      </c>
      <c r="B55" s="17" t="s">
        <v>23</v>
      </c>
      <c r="C55" s="17" t="s">
        <v>328</v>
      </c>
      <c r="D55" s="18" t="s">
        <v>329</v>
      </c>
      <c r="E55" s="19" t="str">
        <f t="shared" si="0"/>
        <v>1男</v>
      </c>
      <c r="F55" s="20" t="s">
        <v>330</v>
      </c>
      <c r="G55" s="21" t="s">
        <v>27</v>
      </c>
      <c r="H55" s="27" t="s">
        <v>325</v>
      </c>
      <c r="I55" s="17" t="s">
        <v>331</v>
      </c>
      <c r="J55" s="17" t="s">
        <v>30</v>
      </c>
      <c r="K55" s="17">
        <v>2022</v>
      </c>
      <c r="L55" s="19">
        <f t="shared" si="1"/>
        <v>200</v>
      </c>
      <c r="M55" s="18" t="s">
        <v>332</v>
      </c>
      <c r="N55" s="17" t="s">
        <v>328</v>
      </c>
      <c r="O55" s="17" t="s">
        <v>32</v>
      </c>
      <c r="P55" s="17" t="s">
        <v>226</v>
      </c>
      <c r="Q55" s="23" t="s">
        <v>126</v>
      </c>
      <c r="R55" s="23" t="s">
        <v>314</v>
      </c>
      <c r="S55" s="54" t="s">
        <v>315</v>
      </c>
      <c r="T55" s="50"/>
    </row>
    <row r="56" s="4" customFormat="1" ht="45" customHeight="1" spans="1:20">
      <c r="A56" s="17">
        <f>SUBTOTAL(3,B$4:B56)-1</f>
        <v>51</v>
      </c>
      <c r="B56" s="17" t="s">
        <v>23</v>
      </c>
      <c r="C56" s="30" t="s">
        <v>333</v>
      </c>
      <c r="D56" s="31" t="s">
        <v>93</v>
      </c>
      <c r="E56" s="19" t="str">
        <f t="shared" si="0"/>
        <v>1男</v>
      </c>
      <c r="F56" s="20" t="s">
        <v>334</v>
      </c>
      <c r="G56" s="21" t="s">
        <v>27</v>
      </c>
      <c r="H56" s="27" t="s">
        <v>40</v>
      </c>
      <c r="I56" s="17" t="s">
        <v>335</v>
      </c>
      <c r="J56" s="17" t="s">
        <v>30</v>
      </c>
      <c r="K56" s="17">
        <v>2022</v>
      </c>
      <c r="L56" s="19">
        <f t="shared" si="1"/>
        <v>200</v>
      </c>
      <c r="M56" s="18" t="s">
        <v>336</v>
      </c>
      <c r="N56" s="17" t="s">
        <v>333</v>
      </c>
      <c r="O56" s="17" t="s">
        <v>32</v>
      </c>
      <c r="P56" s="17" t="s">
        <v>226</v>
      </c>
      <c r="Q56" s="23" t="s">
        <v>126</v>
      </c>
      <c r="R56" s="23" t="s">
        <v>314</v>
      </c>
      <c r="S56" s="54" t="s">
        <v>315</v>
      </c>
      <c r="T56" s="50"/>
    </row>
    <row r="57" s="4" customFormat="1" ht="45" customHeight="1" spans="1:20">
      <c r="A57" s="17">
        <f>SUBTOTAL(3,B$4:B57)-1</f>
        <v>52</v>
      </c>
      <c r="B57" s="17" t="s">
        <v>23</v>
      </c>
      <c r="C57" s="17" t="s">
        <v>337</v>
      </c>
      <c r="D57" s="18" t="s">
        <v>115</v>
      </c>
      <c r="E57" s="19" t="str">
        <f t="shared" si="0"/>
        <v>1男</v>
      </c>
      <c r="F57" s="20" t="s">
        <v>338</v>
      </c>
      <c r="G57" s="21" t="s">
        <v>27</v>
      </c>
      <c r="H57" s="27" t="s">
        <v>339</v>
      </c>
      <c r="I57" s="17" t="s">
        <v>340</v>
      </c>
      <c r="J57" s="17" t="s">
        <v>30</v>
      </c>
      <c r="K57" s="17">
        <v>2022</v>
      </c>
      <c r="L57" s="19">
        <f t="shared" si="1"/>
        <v>200</v>
      </c>
      <c r="M57" s="18" t="s">
        <v>341</v>
      </c>
      <c r="N57" s="17" t="s">
        <v>337</v>
      </c>
      <c r="O57" s="17" t="s">
        <v>32</v>
      </c>
      <c r="P57" s="17" t="s">
        <v>226</v>
      </c>
      <c r="Q57" s="23" t="s">
        <v>126</v>
      </c>
      <c r="R57" s="23" t="s">
        <v>342</v>
      </c>
      <c r="S57" s="49" t="s">
        <v>343</v>
      </c>
      <c r="T57" s="50"/>
    </row>
    <row r="58" s="4" customFormat="1" ht="45" customHeight="1" spans="1:20">
      <c r="A58" s="17">
        <f>SUBTOTAL(3,B$4:B58)-1</f>
        <v>53</v>
      </c>
      <c r="B58" s="17" t="s">
        <v>23</v>
      </c>
      <c r="C58" s="17" t="s">
        <v>344</v>
      </c>
      <c r="D58" s="18" t="s">
        <v>115</v>
      </c>
      <c r="E58" s="19" t="str">
        <f t="shared" si="0"/>
        <v>1男</v>
      </c>
      <c r="F58" s="20" t="s">
        <v>345</v>
      </c>
      <c r="G58" s="21" t="s">
        <v>27</v>
      </c>
      <c r="H58" s="27" t="s">
        <v>339</v>
      </c>
      <c r="I58" s="17" t="s">
        <v>346</v>
      </c>
      <c r="J58" s="17" t="s">
        <v>69</v>
      </c>
      <c r="K58" s="17">
        <v>2022</v>
      </c>
      <c r="L58" s="19">
        <f t="shared" si="1"/>
        <v>800</v>
      </c>
      <c r="M58" s="18" t="s">
        <v>347</v>
      </c>
      <c r="N58" s="17" t="s">
        <v>344</v>
      </c>
      <c r="O58" s="17" t="s">
        <v>32</v>
      </c>
      <c r="P58" s="17" t="s">
        <v>226</v>
      </c>
      <c r="Q58" s="23" t="s">
        <v>126</v>
      </c>
      <c r="R58" s="23" t="s">
        <v>342</v>
      </c>
      <c r="S58" s="49" t="s">
        <v>343</v>
      </c>
      <c r="T58" s="17"/>
    </row>
    <row r="59" s="4" customFormat="1" ht="45" customHeight="1" spans="1:20">
      <c r="A59" s="17">
        <f>SUBTOTAL(3,B$4:B59)-1</f>
        <v>54</v>
      </c>
      <c r="B59" s="17" t="s">
        <v>23</v>
      </c>
      <c r="C59" s="17" t="s">
        <v>348</v>
      </c>
      <c r="D59" s="18" t="s">
        <v>349</v>
      </c>
      <c r="E59" s="19" t="str">
        <f t="shared" si="0"/>
        <v>2女</v>
      </c>
      <c r="F59" s="20" t="s">
        <v>350</v>
      </c>
      <c r="G59" s="21" t="s">
        <v>27</v>
      </c>
      <c r="H59" s="27" t="s">
        <v>123</v>
      </c>
      <c r="I59" s="17" t="s">
        <v>351</v>
      </c>
      <c r="J59" s="17" t="s">
        <v>30</v>
      </c>
      <c r="K59" s="17">
        <v>2022</v>
      </c>
      <c r="L59" s="19">
        <f t="shared" si="1"/>
        <v>200</v>
      </c>
      <c r="M59" s="18" t="s">
        <v>352</v>
      </c>
      <c r="N59" s="17" t="s">
        <v>348</v>
      </c>
      <c r="O59" s="17" t="s">
        <v>32</v>
      </c>
      <c r="P59" s="17" t="s">
        <v>226</v>
      </c>
      <c r="Q59" s="23" t="s">
        <v>126</v>
      </c>
      <c r="R59" s="23" t="s">
        <v>342</v>
      </c>
      <c r="S59" s="49" t="s">
        <v>343</v>
      </c>
      <c r="T59" s="17"/>
    </row>
    <row r="60" s="4" customFormat="1" ht="45" customHeight="1" spans="1:20">
      <c r="A60" s="17">
        <f>SUBTOTAL(3,B$4:B60)-1</f>
        <v>55</v>
      </c>
      <c r="B60" s="17" t="s">
        <v>23</v>
      </c>
      <c r="C60" s="17" t="s">
        <v>353</v>
      </c>
      <c r="D60" s="18" t="s">
        <v>74</v>
      </c>
      <c r="E60" s="19" t="str">
        <f t="shared" si="0"/>
        <v>1男</v>
      </c>
      <c r="F60" s="20" t="s">
        <v>354</v>
      </c>
      <c r="G60" s="21" t="s">
        <v>27</v>
      </c>
      <c r="H60" s="27" t="s">
        <v>339</v>
      </c>
      <c r="I60" s="17" t="s">
        <v>355</v>
      </c>
      <c r="J60" s="17" t="s">
        <v>69</v>
      </c>
      <c r="K60" s="17">
        <v>2022</v>
      </c>
      <c r="L60" s="19">
        <f t="shared" si="1"/>
        <v>800</v>
      </c>
      <c r="M60" s="18" t="s">
        <v>356</v>
      </c>
      <c r="N60" s="17" t="s">
        <v>353</v>
      </c>
      <c r="O60" s="17" t="s">
        <v>32</v>
      </c>
      <c r="P60" s="17" t="s">
        <v>226</v>
      </c>
      <c r="Q60" s="23" t="s">
        <v>126</v>
      </c>
      <c r="R60" s="23" t="s">
        <v>342</v>
      </c>
      <c r="S60" s="49" t="s">
        <v>343</v>
      </c>
      <c r="T60" s="17"/>
    </row>
    <row r="61" s="4" customFormat="1" ht="45" customHeight="1" spans="1:20">
      <c r="A61" s="17">
        <f>SUBTOTAL(3,B$4:B61)-1</f>
        <v>56</v>
      </c>
      <c r="B61" s="17" t="s">
        <v>23</v>
      </c>
      <c r="C61" s="17" t="s">
        <v>357</v>
      </c>
      <c r="D61" s="18" t="s">
        <v>358</v>
      </c>
      <c r="E61" s="19" t="str">
        <f t="shared" si="0"/>
        <v>2女</v>
      </c>
      <c r="F61" s="20" t="s">
        <v>359</v>
      </c>
      <c r="G61" s="21" t="s">
        <v>27</v>
      </c>
      <c r="H61" s="27" t="s">
        <v>360</v>
      </c>
      <c r="I61" s="17" t="s">
        <v>361</v>
      </c>
      <c r="J61" s="17" t="s">
        <v>30</v>
      </c>
      <c r="K61" s="17">
        <v>2022</v>
      </c>
      <c r="L61" s="19">
        <f t="shared" si="1"/>
        <v>200</v>
      </c>
      <c r="M61" s="18" t="s">
        <v>362</v>
      </c>
      <c r="N61" s="17" t="s">
        <v>357</v>
      </c>
      <c r="O61" s="17" t="s">
        <v>32</v>
      </c>
      <c r="P61" s="17" t="s">
        <v>226</v>
      </c>
      <c r="Q61" s="23" t="s">
        <v>126</v>
      </c>
      <c r="R61" s="23" t="s">
        <v>342</v>
      </c>
      <c r="S61" s="49" t="s">
        <v>343</v>
      </c>
      <c r="T61" s="17"/>
    </row>
    <row r="62" s="4" customFormat="1" ht="45" customHeight="1" spans="1:20">
      <c r="A62" s="17">
        <f>SUBTOTAL(3,B$4:B62)-1</f>
        <v>57</v>
      </c>
      <c r="B62" s="17" t="s">
        <v>23</v>
      </c>
      <c r="C62" s="17" t="s">
        <v>363</v>
      </c>
      <c r="D62" s="18" t="s">
        <v>48</v>
      </c>
      <c r="E62" s="19" t="str">
        <f t="shared" si="0"/>
        <v>1男</v>
      </c>
      <c r="F62" s="20" t="s">
        <v>364</v>
      </c>
      <c r="G62" s="21" t="s">
        <v>27</v>
      </c>
      <c r="H62" s="27" t="s">
        <v>365</v>
      </c>
      <c r="I62" s="17" t="s">
        <v>366</v>
      </c>
      <c r="J62" s="17" t="s">
        <v>69</v>
      </c>
      <c r="K62" s="17">
        <v>2022</v>
      </c>
      <c r="L62" s="19">
        <f t="shared" si="1"/>
        <v>800</v>
      </c>
      <c r="M62" s="18" t="s">
        <v>367</v>
      </c>
      <c r="N62" s="17" t="s">
        <v>363</v>
      </c>
      <c r="O62" s="17" t="s">
        <v>32</v>
      </c>
      <c r="P62" s="17" t="s">
        <v>226</v>
      </c>
      <c r="Q62" s="23" t="s">
        <v>126</v>
      </c>
      <c r="R62" s="23" t="s">
        <v>342</v>
      </c>
      <c r="S62" s="49" t="s">
        <v>343</v>
      </c>
      <c r="T62" s="17"/>
    </row>
    <row r="63" s="4" customFormat="1" ht="45" customHeight="1" spans="1:20">
      <c r="A63" s="17">
        <f>SUBTOTAL(3,B$4:B63)-1</f>
        <v>58</v>
      </c>
      <c r="B63" s="17" t="s">
        <v>23</v>
      </c>
      <c r="C63" s="17" t="s">
        <v>368</v>
      </c>
      <c r="D63" s="18" t="s">
        <v>85</v>
      </c>
      <c r="E63" s="19" t="str">
        <f t="shared" si="0"/>
        <v>1男</v>
      </c>
      <c r="F63" s="20" t="s">
        <v>369</v>
      </c>
      <c r="G63" s="21" t="s">
        <v>27</v>
      </c>
      <c r="H63" s="27" t="s">
        <v>370</v>
      </c>
      <c r="I63" s="17" t="s">
        <v>371</v>
      </c>
      <c r="J63" s="17" t="s">
        <v>30</v>
      </c>
      <c r="K63" s="17">
        <v>2022</v>
      </c>
      <c r="L63" s="19">
        <f t="shared" si="1"/>
        <v>200</v>
      </c>
      <c r="M63" s="18" t="s">
        <v>372</v>
      </c>
      <c r="N63" s="17" t="s">
        <v>368</v>
      </c>
      <c r="O63" s="17" t="s">
        <v>32</v>
      </c>
      <c r="P63" s="17" t="s">
        <v>226</v>
      </c>
      <c r="Q63" s="23" t="s">
        <v>126</v>
      </c>
      <c r="R63" s="23" t="s">
        <v>342</v>
      </c>
      <c r="S63" s="49" t="s">
        <v>343</v>
      </c>
      <c r="T63" s="17"/>
    </row>
    <row r="64" s="4" customFormat="1" ht="45" customHeight="1" spans="1:20">
      <c r="A64" s="17">
        <f>SUBTOTAL(3,B$4:B64)-1</f>
        <v>59</v>
      </c>
      <c r="B64" s="17" t="s">
        <v>23</v>
      </c>
      <c r="C64" s="17" t="s">
        <v>373</v>
      </c>
      <c r="D64" s="18" t="s">
        <v>110</v>
      </c>
      <c r="E64" s="19" t="str">
        <f t="shared" si="0"/>
        <v>1男</v>
      </c>
      <c r="F64" s="20" t="s">
        <v>374</v>
      </c>
      <c r="G64" s="21" t="s">
        <v>27</v>
      </c>
      <c r="H64" s="27" t="s">
        <v>375</v>
      </c>
      <c r="I64" s="17" t="s">
        <v>376</v>
      </c>
      <c r="J64" s="17" t="s">
        <v>30</v>
      </c>
      <c r="K64" s="17">
        <v>2022</v>
      </c>
      <c r="L64" s="19">
        <f t="shared" si="1"/>
        <v>200</v>
      </c>
      <c r="M64" s="18" t="s">
        <v>377</v>
      </c>
      <c r="N64" s="17" t="s">
        <v>373</v>
      </c>
      <c r="O64" s="17" t="s">
        <v>32</v>
      </c>
      <c r="P64" s="17" t="s">
        <v>226</v>
      </c>
      <c r="Q64" s="23" t="s">
        <v>126</v>
      </c>
      <c r="R64" s="23" t="s">
        <v>378</v>
      </c>
      <c r="S64" s="54" t="s">
        <v>379</v>
      </c>
      <c r="T64" s="17"/>
    </row>
    <row r="65" s="4" customFormat="1" ht="45" customHeight="1" spans="1:20">
      <c r="A65" s="17">
        <f>SUBTOTAL(3,B$4:B65)-1</f>
        <v>60</v>
      </c>
      <c r="B65" s="17" t="s">
        <v>23</v>
      </c>
      <c r="C65" s="17" t="s">
        <v>380</v>
      </c>
      <c r="D65" s="18" t="s">
        <v>381</v>
      </c>
      <c r="E65" s="19" t="str">
        <f t="shared" si="0"/>
        <v>1男</v>
      </c>
      <c r="F65" s="20" t="s">
        <v>382</v>
      </c>
      <c r="G65" s="21" t="s">
        <v>27</v>
      </c>
      <c r="H65" s="27" t="s">
        <v>383</v>
      </c>
      <c r="I65" s="17" t="s">
        <v>384</v>
      </c>
      <c r="J65" s="17" t="s">
        <v>30</v>
      </c>
      <c r="K65" s="17">
        <v>2022</v>
      </c>
      <c r="L65" s="19">
        <f t="shared" si="1"/>
        <v>200</v>
      </c>
      <c r="M65" s="18" t="s">
        <v>385</v>
      </c>
      <c r="N65" s="17" t="s">
        <v>380</v>
      </c>
      <c r="O65" s="17" t="s">
        <v>32</v>
      </c>
      <c r="P65" s="17" t="s">
        <v>386</v>
      </c>
      <c r="Q65" s="23" t="s">
        <v>126</v>
      </c>
      <c r="R65" s="23" t="s">
        <v>378</v>
      </c>
      <c r="S65" s="54" t="s">
        <v>379</v>
      </c>
      <c r="T65" s="17"/>
    </row>
    <row r="66" s="4" customFormat="1" ht="45" customHeight="1" spans="1:20">
      <c r="A66" s="17">
        <f>SUBTOTAL(3,B$4:B66)-1</f>
        <v>61</v>
      </c>
      <c r="B66" s="17" t="s">
        <v>23</v>
      </c>
      <c r="C66" s="17" t="s">
        <v>387</v>
      </c>
      <c r="D66" s="18" t="s">
        <v>110</v>
      </c>
      <c r="E66" s="19" t="str">
        <f t="shared" si="0"/>
        <v>1男</v>
      </c>
      <c r="F66" s="20" t="s">
        <v>388</v>
      </c>
      <c r="G66" s="21" t="s">
        <v>27</v>
      </c>
      <c r="H66" s="27" t="s">
        <v>389</v>
      </c>
      <c r="I66" s="17" t="s">
        <v>133</v>
      </c>
      <c r="J66" s="17" t="s">
        <v>30</v>
      </c>
      <c r="K66" s="17">
        <v>2022</v>
      </c>
      <c r="L66" s="19">
        <f t="shared" si="1"/>
        <v>200</v>
      </c>
      <c r="M66" s="18" t="s">
        <v>390</v>
      </c>
      <c r="N66" s="17" t="s">
        <v>387</v>
      </c>
      <c r="O66" s="17" t="s">
        <v>32</v>
      </c>
      <c r="P66" s="17" t="s">
        <v>391</v>
      </c>
      <c r="Q66" s="23" t="s">
        <v>126</v>
      </c>
      <c r="R66" s="23" t="s">
        <v>392</v>
      </c>
      <c r="S66" s="53" t="s">
        <v>393</v>
      </c>
      <c r="T66" s="17"/>
    </row>
    <row r="67" s="4" customFormat="1" ht="45" customHeight="1" spans="1:20">
      <c r="A67" s="17">
        <f>SUBTOTAL(3,B$4:B67)-1</f>
        <v>62</v>
      </c>
      <c r="B67" s="17" t="s">
        <v>23</v>
      </c>
      <c r="C67" s="17" t="s">
        <v>394</v>
      </c>
      <c r="D67" s="18" t="s">
        <v>395</v>
      </c>
      <c r="E67" s="19" t="str">
        <f t="shared" si="0"/>
        <v>1男</v>
      </c>
      <c r="F67" s="20" t="s">
        <v>396</v>
      </c>
      <c r="G67" s="21" t="s">
        <v>27</v>
      </c>
      <c r="H67" s="27" t="s">
        <v>61</v>
      </c>
      <c r="I67" s="17" t="s">
        <v>397</v>
      </c>
      <c r="J67" s="17" t="s">
        <v>30</v>
      </c>
      <c r="K67" s="17">
        <v>2022</v>
      </c>
      <c r="L67" s="19">
        <f t="shared" si="1"/>
        <v>200</v>
      </c>
      <c r="M67" s="18" t="s">
        <v>398</v>
      </c>
      <c r="N67" s="17" t="s">
        <v>394</v>
      </c>
      <c r="O67" s="17" t="s">
        <v>32</v>
      </c>
      <c r="P67" s="17" t="s">
        <v>391</v>
      </c>
      <c r="Q67" s="23" t="s">
        <v>126</v>
      </c>
      <c r="R67" s="23" t="s">
        <v>392</v>
      </c>
      <c r="S67" s="53" t="s">
        <v>393</v>
      </c>
      <c r="T67" s="17"/>
    </row>
    <row r="68" s="4" customFormat="1" ht="45" customHeight="1" spans="1:20">
      <c r="A68" s="17">
        <f>SUBTOTAL(3,B$4:B68)-1</f>
        <v>63</v>
      </c>
      <c r="B68" s="17" t="s">
        <v>23</v>
      </c>
      <c r="C68" s="25" t="s">
        <v>399</v>
      </c>
      <c r="D68" s="31" t="s">
        <v>400</v>
      </c>
      <c r="E68" s="19" t="str">
        <f t="shared" si="0"/>
        <v>2女</v>
      </c>
      <c r="F68" s="20" t="s">
        <v>401</v>
      </c>
      <c r="G68" s="21" t="s">
        <v>27</v>
      </c>
      <c r="H68" s="27" t="s">
        <v>402</v>
      </c>
      <c r="I68" s="17" t="s">
        <v>403</v>
      </c>
      <c r="J68" s="17" t="s">
        <v>30</v>
      </c>
      <c r="K68" s="17">
        <v>2022</v>
      </c>
      <c r="L68" s="19">
        <f t="shared" si="1"/>
        <v>200</v>
      </c>
      <c r="M68" s="18" t="s">
        <v>404</v>
      </c>
      <c r="N68" s="17" t="s">
        <v>399</v>
      </c>
      <c r="O68" s="17" t="s">
        <v>32</v>
      </c>
      <c r="P68" s="17" t="s">
        <v>391</v>
      </c>
      <c r="Q68" s="23" t="s">
        <v>126</v>
      </c>
      <c r="R68" s="23" t="s">
        <v>392</v>
      </c>
      <c r="S68" s="53" t="s">
        <v>393</v>
      </c>
      <c r="T68" s="17"/>
    </row>
    <row r="69" s="4" customFormat="1" ht="45" customHeight="1" spans="1:20">
      <c r="A69" s="17">
        <f>SUBTOTAL(3,B$4:B69)-1</f>
        <v>64</v>
      </c>
      <c r="B69" s="17" t="s">
        <v>23</v>
      </c>
      <c r="C69" s="25" t="s">
        <v>405</v>
      </c>
      <c r="D69" s="31" t="s">
        <v>85</v>
      </c>
      <c r="E69" s="19" t="str">
        <f t="shared" si="0"/>
        <v>1男</v>
      </c>
      <c r="F69" s="20" t="s">
        <v>406</v>
      </c>
      <c r="G69" s="21" t="s">
        <v>27</v>
      </c>
      <c r="H69" s="27" t="s">
        <v>223</v>
      </c>
      <c r="I69" s="17" t="s">
        <v>407</v>
      </c>
      <c r="J69" s="17" t="s">
        <v>69</v>
      </c>
      <c r="K69" s="17">
        <v>2022</v>
      </c>
      <c r="L69" s="19">
        <f t="shared" si="1"/>
        <v>800</v>
      </c>
      <c r="M69" s="18" t="s">
        <v>408</v>
      </c>
      <c r="N69" s="17" t="s">
        <v>405</v>
      </c>
      <c r="O69" s="17" t="s">
        <v>32</v>
      </c>
      <c r="P69" s="17" t="s">
        <v>391</v>
      </c>
      <c r="Q69" s="23" t="s">
        <v>126</v>
      </c>
      <c r="R69" s="23" t="s">
        <v>392</v>
      </c>
      <c r="S69" s="53" t="s">
        <v>393</v>
      </c>
      <c r="T69" s="17"/>
    </row>
    <row r="70" s="4" customFormat="1" ht="45" customHeight="1" spans="1:20">
      <c r="A70" s="17">
        <f>SUBTOTAL(3,B$4:B70)-1</f>
        <v>65</v>
      </c>
      <c r="B70" s="17" t="s">
        <v>23</v>
      </c>
      <c r="C70" s="17" t="s">
        <v>409</v>
      </c>
      <c r="D70" s="18" t="s">
        <v>53</v>
      </c>
      <c r="E70" s="19" t="str">
        <f t="shared" ref="E70:E85" si="2">IFERROR(IF(MOD(MID(D70,17,1),2)=1,"1男","2女"),"")</f>
        <v>1男</v>
      </c>
      <c r="F70" s="20" t="s">
        <v>410</v>
      </c>
      <c r="G70" s="21" t="s">
        <v>27</v>
      </c>
      <c r="H70" s="27" t="s">
        <v>411</v>
      </c>
      <c r="I70" s="17" t="s">
        <v>276</v>
      </c>
      <c r="J70" s="17" t="s">
        <v>30</v>
      </c>
      <c r="K70" s="17">
        <v>2022</v>
      </c>
      <c r="L70" s="19">
        <f t="shared" ref="L70:L85" si="3">IF(J70="是",800,IF(J70="否",200,""))</f>
        <v>200</v>
      </c>
      <c r="M70" s="18" t="s">
        <v>412</v>
      </c>
      <c r="N70" s="17" t="s">
        <v>409</v>
      </c>
      <c r="O70" s="17" t="s">
        <v>32</v>
      </c>
      <c r="P70" s="17" t="s">
        <v>391</v>
      </c>
      <c r="Q70" s="23" t="s">
        <v>126</v>
      </c>
      <c r="R70" s="23" t="s">
        <v>392</v>
      </c>
      <c r="S70" s="53" t="s">
        <v>393</v>
      </c>
      <c r="T70" s="17"/>
    </row>
    <row r="71" s="4" customFormat="1" ht="45" customHeight="1" spans="1:20">
      <c r="A71" s="17">
        <f>SUBTOTAL(3,B$4:B71)-1</f>
        <v>66</v>
      </c>
      <c r="B71" s="17" t="s">
        <v>23</v>
      </c>
      <c r="C71" s="17" t="s">
        <v>413</v>
      </c>
      <c r="D71" s="18" t="s">
        <v>115</v>
      </c>
      <c r="E71" s="19" t="str">
        <f t="shared" si="2"/>
        <v>1男</v>
      </c>
      <c r="F71" s="20" t="s">
        <v>396</v>
      </c>
      <c r="G71" s="21" t="s">
        <v>27</v>
      </c>
      <c r="H71" s="27" t="s">
        <v>411</v>
      </c>
      <c r="I71" s="17" t="s">
        <v>276</v>
      </c>
      <c r="J71" s="17" t="s">
        <v>30</v>
      </c>
      <c r="K71" s="17">
        <v>2022</v>
      </c>
      <c r="L71" s="19">
        <f t="shared" si="3"/>
        <v>200</v>
      </c>
      <c r="M71" s="18" t="s">
        <v>414</v>
      </c>
      <c r="N71" s="17" t="s">
        <v>413</v>
      </c>
      <c r="O71" s="17" t="s">
        <v>32</v>
      </c>
      <c r="P71" s="17" t="s">
        <v>391</v>
      </c>
      <c r="Q71" s="23" t="s">
        <v>126</v>
      </c>
      <c r="R71" s="23" t="s">
        <v>392</v>
      </c>
      <c r="S71" s="53" t="s">
        <v>393</v>
      </c>
      <c r="T71" s="17"/>
    </row>
    <row r="72" s="4" customFormat="1" ht="45" customHeight="1" spans="1:20">
      <c r="A72" s="17">
        <f>SUBTOTAL(3,B$4:B72)-1</f>
        <v>67</v>
      </c>
      <c r="B72" s="17" t="s">
        <v>23</v>
      </c>
      <c r="C72" s="17" t="s">
        <v>415</v>
      </c>
      <c r="D72" s="18" t="s">
        <v>416</v>
      </c>
      <c r="E72" s="19" t="str">
        <f t="shared" si="2"/>
        <v>2女</v>
      </c>
      <c r="F72" s="20" t="s">
        <v>417</v>
      </c>
      <c r="G72" s="21" t="s">
        <v>27</v>
      </c>
      <c r="H72" s="27" t="s">
        <v>418</v>
      </c>
      <c r="I72" s="17" t="s">
        <v>419</v>
      </c>
      <c r="J72" s="17" t="s">
        <v>30</v>
      </c>
      <c r="K72" s="17">
        <v>2022</v>
      </c>
      <c r="L72" s="19">
        <f t="shared" si="3"/>
        <v>200</v>
      </c>
      <c r="M72" s="18" t="s">
        <v>420</v>
      </c>
      <c r="N72" s="17" t="s">
        <v>415</v>
      </c>
      <c r="O72" s="17" t="s">
        <v>32</v>
      </c>
      <c r="P72" s="17" t="s">
        <v>391</v>
      </c>
      <c r="Q72" s="23" t="s">
        <v>126</v>
      </c>
      <c r="R72" s="23" t="s">
        <v>392</v>
      </c>
      <c r="S72" s="53" t="s">
        <v>393</v>
      </c>
      <c r="T72" s="17"/>
    </row>
    <row r="73" s="4" customFormat="1" ht="45" customHeight="1" spans="1:20">
      <c r="A73" s="17">
        <f>SUBTOTAL(3,B$4:B73)-1</f>
        <v>68</v>
      </c>
      <c r="B73" s="17" t="s">
        <v>23</v>
      </c>
      <c r="C73" s="17" t="s">
        <v>421</v>
      </c>
      <c r="D73" s="18" t="s">
        <v>110</v>
      </c>
      <c r="E73" s="19" t="str">
        <f t="shared" si="2"/>
        <v>1男</v>
      </c>
      <c r="F73" s="20" t="s">
        <v>422</v>
      </c>
      <c r="G73" s="21" t="s">
        <v>27</v>
      </c>
      <c r="H73" s="27" t="s">
        <v>61</v>
      </c>
      <c r="I73" s="17" t="s">
        <v>423</v>
      </c>
      <c r="J73" s="17" t="s">
        <v>30</v>
      </c>
      <c r="K73" s="17">
        <v>2022</v>
      </c>
      <c r="L73" s="19">
        <f t="shared" si="3"/>
        <v>200</v>
      </c>
      <c r="M73" s="18" t="s">
        <v>424</v>
      </c>
      <c r="N73" s="17" t="s">
        <v>421</v>
      </c>
      <c r="O73" s="17" t="s">
        <v>32</v>
      </c>
      <c r="P73" s="17" t="s">
        <v>391</v>
      </c>
      <c r="Q73" s="23" t="s">
        <v>126</v>
      </c>
      <c r="R73" s="23" t="s">
        <v>392</v>
      </c>
      <c r="S73" s="53" t="s">
        <v>393</v>
      </c>
      <c r="T73" s="17"/>
    </row>
    <row r="74" s="4" customFormat="1" ht="45" customHeight="1" spans="1:20">
      <c r="A74" s="17">
        <f>SUBTOTAL(3,B$4:B74)-1</f>
        <v>69</v>
      </c>
      <c r="B74" s="17" t="s">
        <v>23</v>
      </c>
      <c r="C74" s="17" t="s">
        <v>425</v>
      </c>
      <c r="D74" s="18" t="s">
        <v>255</v>
      </c>
      <c r="E74" s="19" t="str">
        <f t="shared" si="2"/>
        <v>2女</v>
      </c>
      <c r="F74" s="20" t="s">
        <v>426</v>
      </c>
      <c r="G74" s="21" t="s">
        <v>27</v>
      </c>
      <c r="H74" s="27" t="s">
        <v>427</v>
      </c>
      <c r="I74" s="17" t="s">
        <v>428</v>
      </c>
      <c r="J74" s="17" t="s">
        <v>30</v>
      </c>
      <c r="K74" s="17">
        <v>2022</v>
      </c>
      <c r="L74" s="19">
        <f t="shared" si="3"/>
        <v>200</v>
      </c>
      <c r="M74" s="18" t="s">
        <v>429</v>
      </c>
      <c r="N74" s="17" t="s">
        <v>425</v>
      </c>
      <c r="O74" s="17" t="s">
        <v>32</v>
      </c>
      <c r="P74" s="17" t="s">
        <v>391</v>
      </c>
      <c r="Q74" s="23" t="s">
        <v>126</v>
      </c>
      <c r="R74" s="23" t="s">
        <v>392</v>
      </c>
      <c r="S74" s="53" t="s">
        <v>393</v>
      </c>
      <c r="T74" s="17"/>
    </row>
    <row r="75" s="4" customFormat="1" ht="45" customHeight="1" spans="1:20">
      <c r="A75" s="17">
        <f>SUBTOTAL(3,B$4:B75)-1</f>
        <v>70</v>
      </c>
      <c r="B75" s="17" t="s">
        <v>23</v>
      </c>
      <c r="C75" s="17" t="s">
        <v>430</v>
      </c>
      <c r="D75" s="18" t="s">
        <v>110</v>
      </c>
      <c r="E75" s="19" t="str">
        <f t="shared" si="2"/>
        <v>1男</v>
      </c>
      <c r="F75" s="20" t="s">
        <v>431</v>
      </c>
      <c r="G75" s="21" t="s">
        <v>27</v>
      </c>
      <c r="H75" s="27" t="s">
        <v>61</v>
      </c>
      <c r="I75" s="17" t="s">
        <v>397</v>
      </c>
      <c r="J75" s="17" t="s">
        <v>30</v>
      </c>
      <c r="K75" s="17">
        <v>2022</v>
      </c>
      <c r="L75" s="19">
        <f t="shared" si="3"/>
        <v>200</v>
      </c>
      <c r="M75" s="18" t="s">
        <v>432</v>
      </c>
      <c r="N75" s="17" t="s">
        <v>430</v>
      </c>
      <c r="O75" s="17" t="s">
        <v>32</v>
      </c>
      <c r="P75" s="17" t="s">
        <v>391</v>
      </c>
      <c r="Q75" s="23" t="s">
        <v>126</v>
      </c>
      <c r="R75" s="23" t="s">
        <v>392</v>
      </c>
      <c r="S75" s="53" t="s">
        <v>393</v>
      </c>
      <c r="T75" s="17"/>
    </row>
    <row r="76" s="4" customFormat="1" ht="45" customHeight="1" spans="1:20">
      <c r="A76" s="17">
        <f>SUBTOTAL(3,B$4:B76)-1</f>
        <v>71</v>
      </c>
      <c r="B76" s="17" t="s">
        <v>23</v>
      </c>
      <c r="C76" s="17" t="s">
        <v>433</v>
      </c>
      <c r="D76" s="18" t="s">
        <v>79</v>
      </c>
      <c r="E76" s="19" t="str">
        <f t="shared" si="2"/>
        <v>2女</v>
      </c>
      <c r="F76" s="20" t="s">
        <v>434</v>
      </c>
      <c r="G76" s="21" t="s">
        <v>27</v>
      </c>
      <c r="H76" s="27" t="s">
        <v>435</v>
      </c>
      <c r="I76" s="17" t="s">
        <v>293</v>
      </c>
      <c r="J76" s="17" t="s">
        <v>69</v>
      </c>
      <c r="K76" s="17">
        <v>2022</v>
      </c>
      <c r="L76" s="19">
        <f t="shared" si="3"/>
        <v>800</v>
      </c>
      <c r="M76" s="18" t="s">
        <v>436</v>
      </c>
      <c r="N76" s="17" t="s">
        <v>433</v>
      </c>
      <c r="O76" s="17" t="s">
        <v>32</v>
      </c>
      <c r="P76" s="17" t="s">
        <v>33</v>
      </c>
      <c r="Q76" s="23" t="s">
        <v>126</v>
      </c>
      <c r="R76" s="23" t="s">
        <v>437</v>
      </c>
      <c r="S76" s="49" t="s">
        <v>438</v>
      </c>
      <c r="T76" s="17"/>
    </row>
    <row r="77" s="4" customFormat="1" ht="45" customHeight="1" spans="1:20">
      <c r="A77" s="17">
        <f>SUBTOTAL(3,B$4:B77)-1</f>
        <v>72</v>
      </c>
      <c r="B77" s="17" t="s">
        <v>23</v>
      </c>
      <c r="C77" s="17" t="s">
        <v>439</v>
      </c>
      <c r="D77" s="18" t="s">
        <v>79</v>
      </c>
      <c r="E77" s="19" t="str">
        <f t="shared" si="2"/>
        <v>2女</v>
      </c>
      <c r="F77" s="20" t="s">
        <v>440</v>
      </c>
      <c r="G77" s="21" t="s">
        <v>27</v>
      </c>
      <c r="H77" s="27" t="s">
        <v>441</v>
      </c>
      <c r="I77" s="17" t="s">
        <v>133</v>
      </c>
      <c r="J77" s="17" t="s">
        <v>30</v>
      </c>
      <c r="K77" s="17">
        <v>2022</v>
      </c>
      <c r="L77" s="19">
        <f t="shared" si="3"/>
        <v>200</v>
      </c>
      <c r="M77" s="18" t="s">
        <v>442</v>
      </c>
      <c r="N77" s="17" t="s">
        <v>439</v>
      </c>
      <c r="O77" s="17" t="s">
        <v>32</v>
      </c>
      <c r="P77" s="17" t="s">
        <v>33</v>
      </c>
      <c r="Q77" s="23" t="s">
        <v>126</v>
      </c>
      <c r="R77" s="23" t="s">
        <v>437</v>
      </c>
      <c r="S77" s="49" t="s">
        <v>438</v>
      </c>
      <c r="T77" s="17"/>
    </row>
    <row r="78" s="4" customFormat="1" ht="45" customHeight="1" spans="1:20">
      <c r="A78" s="17">
        <f>SUBTOTAL(3,B$4:B78)-1</f>
        <v>73</v>
      </c>
      <c r="B78" s="17" t="s">
        <v>23</v>
      </c>
      <c r="C78" s="17" t="s">
        <v>443</v>
      </c>
      <c r="D78" s="18" t="s">
        <v>444</v>
      </c>
      <c r="E78" s="19" t="str">
        <f t="shared" si="2"/>
        <v>2女</v>
      </c>
      <c r="F78" s="20" t="s">
        <v>445</v>
      </c>
      <c r="G78" s="21" t="s">
        <v>27</v>
      </c>
      <c r="H78" s="27" t="s">
        <v>339</v>
      </c>
      <c r="I78" s="17" t="s">
        <v>446</v>
      </c>
      <c r="J78" s="17" t="s">
        <v>30</v>
      </c>
      <c r="K78" s="17">
        <v>2022</v>
      </c>
      <c r="L78" s="19">
        <f t="shared" si="3"/>
        <v>200</v>
      </c>
      <c r="M78" s="18" t="s">
        <v>447</v>
      </c>
      <c r="N78" s="17" t="s">
        <v>443</v>
      </c>
      <c r="O78" s="17" t="s">
        <v>32</v>
      </c>
      <c r="P78" s="17" t="s">
        <v>33</v>
      </c>
      <c r="Q78" s="23" t="s">
        <v>126</v>
      </c>
      <c r="R78" s="23" t="s">
        <v>437</v>
      </c>
      <c r="S78" s="49" t="s">
        <v>438</v>
      </c>
      <c r="T78" s="17"/>
    </row>
    <row r="79" s="4" customFormat="1" ht="45" customHeight="1" spans="1:20">
      <c r="A79" s="17">
        <f>SUBTOTAL(3,B$4:B79)-1</f>
        <v>74</v>
      </c>
      <c r="B79" s="17" t="s">
        <v>23</v>
      </c>
      <c r="C79" s="17" t="s">
        <v>448</v>
      </c>
      <c r="D79" s="18" t="s">
        <v>93</v>
      </c>
      <c r="E79" s="19" t="str">
        <f t="shared" si="2"/>
        <v>1男</v>
      </c>
      <c r="F79" s="20" t="s">
        <v>449</v>
      </c>
      <c r="G79" s="21" t="s">
        <v>27</v>
      </c>
      <c r="H79" s="27" t="s">
        <v>40</v>
      </c>
      <c r="I79" s="17" t="s">
        <v>133</v>
      </c>
      <c r="J79" s="17" t="s">
        <v>30</v>
      </c>
      <c r="K79" s="17">
        <v>2022</v>
      </c>
      <c r="L79" s="19">
        <f t="shared" si="3"/>
        <v>200</v>
      </c>
      <c r="M79" s="18" t="s">
        <v>450</v>
      </c>
      <c r="N79" s="17" t="s">
        <v>448</v>
      </c>
      <c r="O79" s="17" t="s">
        <v>32</v>
      </c>
      <c r="P79" s="17" t="s">
        <v>33</v>
      </c>
      <c r="Q79" s="23" t="s">
        <v>126</v>
      </c>
      <c r="R79" s="23" t="s">
        <v>437</v>
      </c>
      <c r="S79" s="49" t="s">
        <v>438</v>
      </c>
      <c r="T79" s="17"/>
    </row>
    <row r="80" s="4" customFormat="1" ht="45" customHeight="1" spans="1:20">
      <c r="A80" s="17">
        <f>SUBTOTAL(3,B$4:B80)-1</f>
        <v>75</v>
      </c>
      <c r="B80" s="17" t="s">
        <v>23</v>
      </c>
      <c r="C80" s="17" t="s">
        <v>451</v>
      </c>
      <c r="D80" s="18" t="s">
        <v>452</v>
      </c>
      <c r="E80" s="19" t="str">
        <f t="shared" si="2"/>
        <v>2女</v>
      </c>
      <c r="F80" s="20" t="s">
        <v>453</v>
      </c>
      <c r="G80" s="21" t="s">
        <v>27</v>
      </c>
      <c r="H80" s="27" t="s">
        <v>454</v>
      </c>
      <c r="I80" s="17" t="s">
        <v>455</v>
      </c>
      <c r="J80" s="17" t="s">
        <v>30</v>
      </c>
      <c r="K80" s="17">
        <v>2022</v>
      </c>
      <c r="L80" s="19">
        <f t="shared" si="3"/>
        <v>200</v>
      </c>
      <c r="M80" s="18" t="s">
        <v>456</v>
      </c>
      <c r="N80" s="17" t="s">
        <v>451</v>
      </c>
      <c r="O80" s="17" t="s">
        <v>32</v>
      </c>
      <c r="P80" s="17" t="s">
        <v>43</v>
      </c>
      <c r="Q80" s="23" t="s">
        <v>457</v>
      </c>
      <c r="R80" s="23" t="s">
        <v>458</v>
      </c>
      <c r="S80" s="54" t="s">
        <v>459</v>
      </c>
      <c r="T80" s="17"/>
    </row>
    <row r="81" s="4" customFormat="1" ht="45" customHeight="1" spans="1:20">
      <c r="A81" s="17">
        <f>SUBTOTAL(3,B$4:B81)-1</f>
        <v>76</v>
      </c>
      <c r="B81" s="17" t="s">
        <v>23</v>
      </c>
      <c r="C81" s="17" t="s">
        <v>460</v>
      </c>
      <c r="D81" s="18" t="s">
        <v>38</v>
      </c>
      <c r="E81" s="19" t="str">
        <f t="shared" si="2"/>
        <v>1男</v>
      </c>
      <c r="F81" s="20" t="s">
        <v>461</v>
      </c>
      <c r="G81" s="21" t="s">
        <v>27</v>
      </c>
      <c r="H81" s="27" t="s">
        <v>454</v>
      </c>
      <c r="I81" s="17" t="s">
        <v>455</v>
      </c>
      <c r="J81" s="17" t="s">
        <v>30</v>
      </c>
      <c r="K81" s="17">
        <v>2022</v>
      </c>
      <c r="L81" s="19">
        <f t="shared" si="3"/>
        <v>200</v>
      </c>
      <c r="M81" s="18" t="s">
        <v>462</v>
      </c>
      <c r="N81" s="17" t="s">
        <v>460</v>
      </c>
      <c r="O81" s="17" t="s">
        <v>32</v>
      </c>
      <c r="P81" s="17" t="s">
        <v>43</v>
      </c>
      <c r="Q81" s="23" t="s">
        <v>457</v>
      </c>
      <c r="R81" s="23" t="s">
        <v>458</v>
      </c>
      <c r="S81" s="54" t="s">
        <v>459</v>
      </c>
      <c r="T81" s="17"/>
    </row>
    <row r="82" s="4" customFormat="1" ht="45" customHeight="1" spans="1:20">
      <c r="A82" s="17">
        <f>SUBTOTAL(3,B$4:B82)-1</f>
        <v>77</v>
      </c>
      <c r="B82" s="17" t="s">
        <v>23</v>
      </c>
      <c r="C82" s="17" t="s">
        <v>463</v>
      </c>
      <c r="D82" s="18" t="s">
        <v>38</v>
      </c>
      <c r="E82" s="19" t="str">
        <f t="shared" si="2"/>
        <v>1男</v>
      </c>
      <c r="F82" s="20" t="s">
        <v>464</v>
      </c>
      <c r="G82" s="21" t="s">
        <v>27</v>
      </c>
      <c r="H82" s="27" t="s">
        <v>40</v>
      </c>
      <c r="I82" s="17" t="s">
        <v>465</v>
      </c>
      <c r="J82" s="17" t="s">
        <v>30</v>
      </c>
      <c r="K82" s="17">
        <v>2022</v>
      </c>
      <c r="L82" s="19">
        <f t="shared" si="3"/>
        <v>200</v>
      </c>
      <c r="M82" s="18" t="s">
        <v>466</v>
      </c>
      <c r="N82" s="17" t="s">
        <v>463</v>
      </c>
      <c r="O82" s="23" t="s">
        <v>32</v>
      </c>
      <c r="P82" s="23" t="s">
        <v>43</v>
      </c>
      <c r="Q82" s="23" t="s">
        <v>126</v>
      </c>
      <c r="R82" s="23" t="s">
        <v>467</v>
      </c>
      <c r="S82" s="49" t="s">
        <v>468</v>
      </c>
      <c r="T82" s="17"/>
    </row>
    <row r="83" s="4" customFormat="1" ht="45" customHeight="1" spans="1:20">
      <c r="A83" s="17">
        <f>SUBTOTAL(3,B$4:B83)-1</f>
        <v>78</v>
      </c>
      <c r="B83" s="17" t="s">
        <v>23</v>
      </c>
      <c r="C83" s="17" t="s">
        <v>469</v>
      </c>
      <c r="D83" s="18" t="s">
        <v>395</v>
      </c>
      <c r="E83" s="19" t="str">
        <f t="shared" si="2"/>
        <v>1男</v>
      </c>
      <c r="F83" s="20" t="s">
        <v>470</v>
      </c>
      <c r="G83" s="21" t="s">
        <v>27</v>
      </c>
      <c r="H83" s="27" t="s">
        <v>471</v>
      </c>
      <c r="I83" s="17" t="s">
        <v>472</v>
      </c>
      <c r="J83" s="17" t="s">
        <v>69</v>
      </c>
      <c r="K83" s="17">
        <v>2022</v>
      </c>
      <c r="L83" s="19">
        <f t="shared" si="3"/>
        <v>800</v>
      </c>
      <c r="M83" s="18" t="s">
        <v>473</v>
      </c>
      <c r="N83" s="17" t="s">
        <v>469</v>
      </c>
      <c r="O83" s="23" t="s">
        <v>32</v>
      </c>
      <c r="P83" s="23" t="s">
        <v>43</v>
      </c>
      <c r="Q83" s="23" t="s">
        <v>126</v>
      </c>
      <c r="R83" s="23" t="s">
        <v>467</v>
      </c>
      <c r="S83" s="49" t="s">
        <v>468</v>
      </c>
      <c r="T83" s="17"/>
    </row>
    <row r="84" s="4" customFormat="1" ht="45" customHeight="1" spans="1:20">
      <c r="A84" s="17">
        <f>SUBTOTAL(3,B$4:B84)-1</f>
        <v>79</v>
      </c>
      <c r="B84" s="17" t="s">
        <v>23</v>
      </c>
      <c r="C84" s="17" t="s">
        <v>474</v>
      </c>
      <c r="D84" s="18" t="s">
        <v>475</v>
      </c>
      <c r="E84" s="19" t="str">
        <f t="shared" si="2"/>
        <v>1男</v>
      </c>
      <c r="F84" s="20" t="s">
        <v>476</v>
      </c>
      <c r="G84" s="21" t="s">
        <v>27</v>
      </c>
      <c r="H84" s="27" t="s">
        <v>477</v>
      </c>
      <c r="I84" s="17" t="s">
        <v>478</v>
      </c>
      <c r="J84" s="17" t="s">
        <v>30</v>
      </c>
      <c r="K84" s="17">
        <v>2022</v>
      </c>
      <c r="L84" s="19">
        <f t="shared" si="3"/>
        <v>200</v>
      </c>
      <c r="M84" s="18" t="s">
        <v>479</v>
      </c>
      <c r="N84" s="17" t="s">
        <v>474</v>
      </c>
      <c r="O84" s="23" t="s">
        <v>32</v>
      </c>
      <c r="P84" s="23" t="s">
        <v>43</v>
      </c>
      <c r="Q84" s="23" t="s">
        <v>126</v>
      </c>
      <c r="R84" s="23" t="s">
        <v>467</v>
      </c>
      <c r="S84" s="49" t="s">
        <v>468</v>
      </c>
      <c r="T84" s="17"/>
    </row>
    <row r="85" s="4" customFormat="1" ht="45" customHeight="1" spans="1:20">
      <c r="A85" s="17">
        <f>SUBTOTAL(3,B$4:B85)-1</f>
        <v>80</v>
      </c>
      <c r="B85" s="17" t="s">
        <v>23</v>
      </c>
      <c r="C85" s="17" t="s">
        <v>480</v>
      </c>
      <c r="D85" s="18" t="s">
        <v>104</v>
      </c>
      <c r="E85" s="19" t="str">
        <f t="shared" si="2"/>
        <v>2女</v>
      </c>
      <c r="F85" s="20" t="s">
        <v>481</v>
      </c>
      <c r="G85" s="21" t="s">
        <v>27</v>
      </c>
      <c r="H85" s="27" t="s">
        <v>223</v>
      </c>
      <c r="I85" s="17" t="s">
        <v>482</v>
      </c>
      <c r="J85" s="17" t="s">
        <v>30</v>
      </c>
      <c r="K85" s="17">
        <v>2022</v>
      </c>
      <c r="L85" s="19">
        <f t="shared" si="3"/>
        <v>200</v>
      </c>
      <c r="M85" s="18" t="s">
        <v>483</v>
      </c>
      <c r="N85" s="17" t="s">
        <v>480</v>
      </c>
      <c r="O85" s="17" t="s">
        <v>32</v>
      </c>
      <c r="P85" s="17" t="s">
        <v>33</v>
      </c>
      <c r="Q85" s="23" t="s">
        <v>484</v>
      </c>
      <c r="R85" s="23" t="s">
        <v>485</v>
      </c>
      <c r="S85" s="23" t="s">
        <v>486</v>
      </c>
      <c r="T85" s="17"/>
    </row>
    <row r="86" s="5" customFormat="1" ht="21" customHeight="1" spans="1:20">
      <c r="A86" s="17" t="s">
        <v>487</v>
      </c>
      <c r="B86" s="17"/>
      <c r="C86" s="17"/>
      <c r="D86" s="17"/>
      <c r="E86" s="17"/>
      <c r="F86" s="18"/>
      <c r="G86" s="17"/>
      <c r="H86" s="17"/>
      <c r="I86" s="17"/>
      <c r="J86" s="17"/>
      <c r="K86" s="17"/>
      <c r="L86" s="57">
        <v>24400</v>
      </c>
      <c r="M86" s="58"/>
      <c r="N86" s="59"/>
      <c r="O86" s="59"/>
      <c r="P86" s="59"/>
      <c r="Q86" s="18"/>
      <c r="R86" s="59"/>
      <c r="S86" s="18"/>
      <c r="T86" s="61"/>
    </row>
    <row r="87" s="6" customFormat="1" ht="30" customHeight="1" spans="1:19">
      <c r="A87" s="55" t="s">
        <v>488</v>
      </c>
      <c r="B87" s="55"/>
      <c r="C87" s="55"/>
      <c r="D87" s="6" t="s">
        <v>489</v>
      </c>
      <c r="F87" s="56" t="s">
        <v>490</v>
      </c>
      <c r="G87" s="56"/>
      <c r="H87" s="56"/>
      <c r="I87" s="12"/>
      <c r="L87" s="11"/>
      <c r="M87" s="60"/>
      <c r="N87" s="60"/>
      <c r="O87" s="60"/>
      <c r="P87" s="60"/>
      <c r="Q87" s="62"/>
      <c r="R87" s="63"/>
      <c r="S87" s="63"/>
    </row>
    <row r="88" s="6" customFormat="1" spans="1:20">
      <c r="A88" s="1"/>
      <c r="B88" s="1"/>
      <c r="C88" s="1"/>
      <c r="D88" s="1"/>
      <c r="E88" s="1"/>
      <c r="F88" s="7"/>
      <c r="G88" s="1"/>
      <c r="H88" s="1"/>
      <c r="I88" s="1"/>
      <c r="J88" s="1"/>
      <c r="K88" s="1"/>
      <c r="L88" s="1"/>
      <c r="M88" s="7"/>
      <c r="N88" s="1"/>
      <c r="O88" s="1"/>
      <c r="P88" s="1"/>
      <c r="Q88" s="1"/>
      <c r="R88" s="1"/>
      <c r="S88" s="7"/>
      <c r="T88" s="1"/>
    </row>
  </sheetData>
  <autoFilter ref="A5:T88">
    <extLst/>
  </autoFilter>
  <mergeCells count="26">
    <mergeCell ref="A1:C1"/>
    <mergeCell ref="A2:S2"/>
    <mergeCell ref="A3:H3"/>
    <mergeCell ref="A86:K86"/>
    <mergeCell ref="A87:C87"/>
    <mergeCell ref="F87:H87"/>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conditionalFormatting sqref="C6">
    <cfRule type="duplicateValues" dxfId="0" priority="4"/>
  </conditionalFormatting>
  <conditionalFormatting sqref="S6">
    <cfRule type="expression" dxfId="1" priority="1">
      <formula>AND(COUNTIF($B$4:$B$20,S6)+COUNTIF(#REF!,S6)+COUNTIF(#REF!,S6)+COUNTIF($E$4:$F$20,S6)&gt;1,NOT(ISBLANK(S6)))</formula>
    </cfRule>
  </conditionalFormatting>
  <conditionalFormatting sqref="C7">
    <cfRule type="duplicateValues" dxfId="0" priority="26"/>
  </conditionalFormatting>
  <conditionalFormatting sqref="C8">
    <cfRule type="duplicateValues" dxfId="0" priority="25"/>
  </conditionalFormatting>
  <conditionalFormatting sqref="C9">
    <cfRule type="duplicateValues" dxfId="0" priority="24"/>
  </conditionalFormatting>
  <conditionalFormatting sqref="C20">
    <cfRule type="duplicateValues" dxfId="0" priority="3"/>
  </conditionalFormatting>
  <conditionalFormatting sqref="N25">
    <cfRule type="duplicateValues" dxfId="0" priority="2"/>
  </conditionalFormatting>
  <conditionalFormatting sqref="N29">
    <cfRule type="duplicateValues" dxfId="0" priority="22"/>
  </conditionalFormatting>
  <conditionalFormatting sqref="N30">
    <cfRule type="duplicateValues" dxfId="0" priority="21"/>
  </conditionalFormatting>
  <conditionalFormatting sqref="N33">
    <cfRule type="duplicateValues" dxfId="0" priority="20"/>
  </conditionalFormatting>
  <conditionalFormatting sqref="C37">
    <cfRule type="duplicateValues" dxfId="0" priority="19"/>
  </conditionalFormatting>
  <conditionalFormatting sqref="C38">
    <cfRule type="duplicateValues" dxfId="0" priority="18"/>
  </conditionalFormatting>
  <conditionalFormatting sqref="N38">
    <cfRule type="duplicateValues" dxfId="0" priority="15"/>
  </conditionalFormatting>
  <conditionalFormatting sqref="C39">
    <cfRule type="duplicateValues" dxfId="0" priority="16"/>
  </conditionalFormatting>
  <conditionalFormatting sqref="N39">
    <cfRule type="duplicateValues" dxfId="0" priority="14"/>
  </conditionalFormatting>
  <conditionalFormatting sqref="C40">
    <cfRule type="duplicateValues" dxfId="0" priority="17"/>
  </conditionalFormatting>
  <conditionalFormatting sqref="N44">
    <cfRule type="duplicateValues" dxfId="0" priority="13"/>
  </conditionalFormatting>
  <conditionalFormatting sqref="C47">
    <cfRule type="duplicateValues" dxfId="0" priority="12"/>
  </conditionalFormatting>
  <conditionalFormatting sqref="N51">
    <cfRule type="duplicateValues" dxfId="0" priority="10"/>
  </conditionalFormatting>
  <conditionalFormatting sqref="N52">
    <cfRule type="duplicateValues" dxfId="0" priority="6"/>
  </conditionalFormatting>
  <conditionalFormatting sqref="N54">
    <cfRule type="duplicateValues" dxfId="0" priority="5"/>
  </conditionalFormatting>
  <conditionalFormatting sqref="C48:C51">
    <cfRule type="duplicateValues" dxfId="0" priority="11"/>
  </conditionalFormatting>
  <conditionalFormatting sqref="C52:C53">
    <cfRule type="duplicateValues" dxfId="0" priority="9"/>
  </conditionalFormatting>
  <conditionalFormatting sqref="C54:C55">
    <cfRule type="duplicateValues" dxfId="0" priority="7"/>
  </conditionalFormatting>
  <conditionalFormatting sqref="C58:C85">
    <cfRule type="duplicateValues" dxfId="0" priority="8"/>
  </conditionalFormatting>
  <conditionalFormatting sqref="C10:C19 C21:C36 C41:C46">
    <cfRule type="duplicateValues" dxfId="0" priority="23"/>
  </conditionalFormatting>
  <dataValidations count="9">
    <dataValidation allowBlank="1" showInputMessage="1" showErrorMessage="1" sqref="D2:D3 D4:D5 E2:E3 E4:E5 E6:E85"/>
    <dataValidation type="textLength" operator="equal" showInputMessage="1" showErrorMessage="1" errorTitle="1" error="身份证号码是18位" sqref="D6 D7 D8 D9 D10 D11 D20 D37 D38 D39 D40 D47 D51 D57 D58 D63 D64 D65 D66 D67 D70 D71 D72 D73 D74 D75 D76 D77 D78 D79 D80 D81 D82 D83 D84 D85 D12:D15 D17:D19 D21:D22 D24:D30 D31:D36 D41:D46 D48:D50 D52:D53 D54:D55 D59:D62">
      <formula1>18</formula1>
    </dataValidation>
    <dataValidation type="list" allowBlank="1" showInputMessage="1" showErrorMessage="1" prompt="选择“单位就业”或者“灵活就业”" sqref="G6 G7 G8 G9 G10 G11 G19 G20 G37 G38 G39 G40 G44 G45 G46 G47 G48 G49 G50 G51 G52 G53 G54 G63 G64 G65 G66 G67 G68 G69 G70 G71 G72 G73 G74 G75 G76 G77 G78 G79 G80 G81 G82 G83 G84 G85 G12:G18 G21:G30 G31:G36 G41:G43 G55:G58 G59:G62">
      <formula1>"单位就业,灵活就业"</formula1>
    </dataValidation>
    <dataValidation type="textLength" operator="equal" allowBlank="1" showInputMessage="1" showErrorMessage="1" sqref="M8">
      <formula1>19</formula1>
    </dataValidation>
    <dataValidation allowBlank="1" showInputMessage="1" showErrorMessage="1" prompt="如：海南海口&#10;广东深圳&#10;县内&#10;" sqref="I6 I7 I8 I9 I10 I11 I18 I19 I20 I24 I37 I38 I39 I40 I41 I42 I43 I44 I45 I46 I47 I48 I49 I50 I51 I52 I53 I54 I55 I56 I57 I58 I61 I62 I63 I64 I65 I66 I67 I68 I69 I70 I71 I72 I73 I74 I75 I76 I77 I78 I79 I80 I81 I82 I83 I84 I85 I12:I17 I21:I23 I25:I30 I31:I36 I59:I60"/>
    <dataValidation allowBlank="1" showInputMessage="1" showErrorMessage="1" prompt="请务必准确填写账号名字。" sqref="N6 O6:P6 N7 O7:P7 N8 O8 P8 N9 O9 P9 N10 O10 P10 N11 O11 P11 O12 P12 O13 P13 O14 P14 N15 O15 P15 O16 P16 O17 P17 O18 P18 O19 P19 N20 O20 P20 N21 N22 O28 P28 O29 P29 O30 P30 O31:P31 O32:P32 O33:P33 O34:P34 O35:P35 O36:P36 N37 N40 O46:P46 N47 O47:P47 N48 O48:P48 N49 O49:P49 N50 O50:P50 O51:P51 N53 N55 N56 N57 N58 N63 N64 N65 P65 N66 P66 N67 P67 N68 P68 N69 P69 N70 P70 N71 P71 N72 P72 N73 P73 N74 P74 N75 P75 N76 P76 N77 P77 N78 P78 N79 P79 N80 P80 N81 P81 N82 N83 N84 N85 P85 N12:N14 N16:N19 N23:N24 N26:N28 N31:N32 N34:N36 N41:N43 N45:N46 N59:N62 O21:O27 P21:P27"/>
    <dataValidation type="list" allowBlank="1" showInputMessage="1" showErrorMessage="1" prompt="省外务工选择“是”&#10;县外省内务工选择“否”&#10;县内务工选择“县内”&#10;" sqref="J6 J7 J8 J9 J10 J11 J20 J47 J48 J49 J54 J58 J62 J63 J64 J65 J66 J67 J68 J69 J70 J71 J72 J73 J74 J75 J76 J77 J78 J79 J80 J81 J82 J83 J84 J85 J12:J19 J21:J30 J31:J32 J33:J36 J37:J40 J41:J46 J50:J51 J52:J53 J55:J57 J59:J61">
      <formula1>"是,否,县内"</formula1>
    </dataValidation>
    <dataValidation type="textLength" operator="equal" allowBlank="1" showInputMessage="1" showErrorMessage="1" errorTitle="19位数字" error="19位数字" sqref="M6" errorStyle="information">
      <formula1>19</formula1>
    </dataValidation>
    <dataValidation allowBlank="1" showInputMessage="1" showErrorMessage="1" prompt="自动计算，不用填写" sqref="L6:L85"/>
  </dataValidations>
  <pageMargins left="0.751388888888889" right="0.751388888888889" top="0.802777777777778" bottom="0.802777777777778" header="0.5" footer="0.5"/>
  <pageSetup paperSize="9" scale="59" fitToHeight="0" orientation="landscape" horizontalDpi="600"/>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comments xmlns="https://web.wps.cn/et/2018/main" xmlns:s="http://schemas.openxmlformats.org/spreadsheetml/2006/main">
  <commentList sheetStid="4">
    <comment s:ref="E4" rgbClr="57C89C"/>
    <comment s:ref="G4" rgbClr="57C89C"/>
    <comment s:ref="I4" rgbClr="57C89C"/>
    <comment s:ref="J4" rgbClr="57C89C"/>
    <comment s:ref="K4" rgbClr="57C89C"/>
    <comment s:ref="M4" rgbClr="57C89C"/>
  </commentList>
</comments>
</file>

<file path=customXml/itemProps1.xml><?xml version="1.0" encoding="utf-8"?>
<ds:datastoreItem xmlns:ds="http://schemas.openxmlformats.org/officeDocument/2006/customXml" ds:itemID="{06A0048C-2381-489B-AA07-9611017176EA}">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第2-1批</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囃紥</cp:lastModifiedBy>
  <dcterms:created xsi:type="dcterms:W3CDTF">2020-04-30T09:07:00Z</dcterms:created>
  <dcterms:modified xsi:type="dcterms:W3CDTF">2022-06-24T04:08:01Z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2052-11.1.0.11830</vt:lpwstr>
  </property>
  <property fmtid="{D5CDD505-2E9C-101B-9397-08002B2CF9AE}" pid="3" name="ICV">
    <vt:lpwstr>6011BD539FD345FB8FD8A21CC03B01FB</vt:lpwstr>
  </property>
  <property fmtid="{D5CDD505-2E9C-101B-9397-08002B2CF9AE}" pid="4" name="KSOReadingLayout">
    <vt:bool>true</vt:bool>
  </property>
</Properties>
</file>