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核对" sheetId="6" r:id="rId1"/>
  </sheets>
  <definedNames>
    <definedName name="_xlnm._FilterDatabase" localSheetId="0" hidden="1">核对!$A$5:$Z$136</definedName>
  </definedNames>
  <calcPr calcId="144525"/>
</workbook>
</file>

<file path=xl/comments1.xml><?xml version="1.0" encoding="utf-8"?>
<comments xmlns="http://schemas.openxmlformats.org/spreadsheetml/2006/main">
  <authors>
    <author>.</author>
  </authors>
  <commentList>
    <comment ref="I4" authorId="0">
      <text>
        <r>
          <rPr>
            <sz val="9"/>
            <rFont val="宋体"/>
            <charset val="134"/>
          </rPr>
          <t>如：
海南海口
广东深圳
县内</t>
        </r>
      </text>
    </comment>
    <comment ref="O4" authorId="0">
      <text>
        <r>
          <rPr>
            <sz val="9"/>
            <rFont val="宋体"/>
            <charset val="134"/>
          </rPr>
          <t>金额为自动生成项</t>
        </r>
      </text>
    </comment>
    <comment ref="M5" authorId="0">
      <text>
        <r>
          <rPr>
            <b/>
            <sz val="9"/>
            <rFont val="宋体"/>
            <charset val="134"/>
          </rPr>
          <t>.:</t>
        </r>
        <r>
          <rPr>
            <sz val="9"/>
            <rFont val="宋体"/>
            <charset val="134"/>
          </rPr>
          <t xml:space="preserve">
日期格式必须是：
yyyymm。例如201910。
或者灵活就业累计201903/05/07</t>
        </r>
      </text>
    </comment>
  </commentList>
</comments>
</file>

<file path=xl/sharedStrings.xml><?xml version="1.0" encoding="utf-8"?>
<sst xmlns="http://schemas.openxmlformats.org/spreadsheetml/2006/main" count="2120" uniqueCount="667">
  <si>
    <t>附件1：</t>
  </si>
  <si>
    <t>白沙县就业帮扶对象外出务工奖补和一次性交通补贴发放花名册</t>
  </si>
  <si>
    <t>乡（镇）：金波乡人民政府</t>
  </si>
  <si>
    <t>序号</t>
  </si>
  <si>
    <t>户类型</t>
  </si>
  <si>
    <t>申请人</t>
  </si>
  <si>
    <t>身份证号</t>
  </si>
  <si>
    <t>性别</t>
  </si>
  <si>
    <t>电话</t>
  </si>
  <si>
    <t>务工类型</t>
  </si>
  <si>
    <t>单位名称/就业描述</t>
  </si>
  <si>
    <t>具体务工地</t>
  </si>
  <si>
    <t>是否跨省</t>
  </si>
  <si>
    <t>交通补贴年度</t>
  </si>
  <si>
    <t>补贴月数</t>
  </si>
  <si>
    <t>就业时间</t>
  </si>
  <si>
    <t>申请务工奖励金额</t>
  </si>
  <si>
    <t>社保卡账号</t>
  </si>
  <si>
    <t>账户名</t>
  </si>
  <si>
    <t>乡镇</t>
  </si>
  <si>
    <t>行政村</t>
  </si>
  <si>
    <t>帮扶联系
单位</t>
  </si>
  <si>
    <t>帮扶联系人</t>
  </si>
  <si>
    <t>帮扶联系人电话</t>
  </si>
  <si>
    <t>备注</t>
  </si>
  <si>
    <t>起</t>
  </si>
  <si>
    <t>止</t>
  </si>
  <si>
    <t>单位就业</t>
  </si>
  <si>
    <t>灵活就业</t>
  </si>
  <si>
    <t>交通补助</t>
  </si>
  <si>
    <t>合计</t>
  </si>
  <si>
    <t>相对稳定脱贫户</t>
  </si>
  <si>
    <t>符泽权</t>
  </si>
  <si>
    <t>460030********3618</t>
  </si>
  <si>
    <t>1男</t>
  </si>
  <si>
    <t>182****4512</t>
  </si>
  <si>
    <t>司机</t>
  </si>
  <si>
    <t>海南三亚</t>
  </si>
  <si>
    <t>否</t>
  </si>
  <si>
    <t>621458*********7745</t>
  </si>
  <si>
    <t>金波乡</t>
  </si>
  <si>
    <t>金波村委会</t>
  </si>
  <si>
    <t>金波乡政府</t>
  </si>
  <si>
    <t>李伟强</t>
  </si>
  <si>
    <t>136****7161</t>
  </si>
  <si>
    <t>符德文</t>
  </si>
  <si>
    <t>460030********3617</t>
  </si>
  <si>
    <t>139****4095</t>
  </si>
  <si>
    <t>海南和泰呈祥洗涤有限公司</t>
  </si>
  <si>
    <t>海南海口</t>
  </si>
  <si>
    <t>621458*********7476</t>
  </si>
  <si>
    <t>白打村委会</t>
  </si>
  <si>
    <t>县就业局</t>
  </si>
  <si>
    <t>云峰</t>
  </si>
  <si>
    <t>139****8444</t>
  </si>
  <si>
    <t>吉亚姻</t>
  </si>
  <si>
    <t>460200********2926</t>
  </si>
  <si>
    <t>2女</t>
  </si>
  <si>
    <t>188****2940</t>
  </si>
  <si>
    <t>621458*********0473</t>
  </si>
  <si>
    <t>稳定脱贫户</t>
  </si>
  <si>
    <t>符桂丽</t>
  </si>
  <si>
    <t>460030********3625</t>
  </si>
  <si>
    <t>135****5392</t>
  </si>
  <si>
    <t>五指山周家饭店</t>
  </si>
  <si>
    <t>海南五指山</t>
  </si>
  <si>
    <t>621458*********4986</t>
  </si>
  <si>
    <t>林军辉</t>
  </si>
  <si>
    <t>139****9065</t>
  </si>
  <si>
    <t>割胶工</t>
  </si>
  <si>
    <t>县内</t>
  </si>
  <si>
    <t>621458*********6849</t>
  </si>
  <si>
    <t>廖海强</t>
  </si>
  <si>
    <t>139****2886</t>
  </si>
  <si>
    <t>符德荣</t>
  </si>
  <si>
    <t>460030********3612</t>
  </si>
  <si>
    <t>139****1541</t>
  </si>
  <si>
    <t>建筑工</t>
  </si>
  <si>
    <t>621458*********4453</t>
  </si>
  <si>
    <t>曾万江</t>
  </si>
  <si>
    <t>139****1633</t>
  </si>
  <si>
    <t>符桂珍</t>
  </si>
  <si>
    <t>460030********3623</t>
  </si>
  <si>
    <t>130****6388</t>
  </si>
  <si>
    <t>福州觉世双椒餐饮管理有限公司</t>
  </si>
  <si>
    <t>福建福州</t>
  </si>
  <si>
    <t>是</t>
  </si>
  <si>
    <t>621458*********7284</t>
  </si>
  <si>
    <t>羊贵兴</t>
  </si>
  <si>
    <t>460030********3615</t>
  </si>
  <si>
    <t>139****4701</t>
  </si>
  <si>
    <t>海胶集团股份有限公司分公司</t>
  </si>
  <si>
    <t>621458*********1196</t>
  </si>
  <si>
    <t>牙加村委会</t>
  </si>
  <si>
    <t>金波居</t>
  </si>
  <si>
    <t>陈妙粧</t>
  </si>
  <si>
    <t>139****2801</t>
  </si>
  <si>
    <t>羊桂香</t>
  </si>
  <si>
    <t>469026********4020</t>
  </si>
  <si>
    <t>188****9520</t>
  </si>
  <si>
    <t>昌江恒基广场音乐浦劲歌KTV</t>
  </si>
  <si>
    <t>海南昌江</t>
  </si>
  <si>
    <t>621458*********9519</t>
  </si>
  <si>
    <t>符佳西</t>
  </si>
  <si>
    <t>157****4170</t>
  </si>
  <si>
    <t>田亚出</t>
  </si>
  <si>
    <t>460030********3616</t>
  </si>
  <si>
    <t>139****3564</t>
  </si>
  <si>
    <t>621458*********2523</t>
  </si>
  <si>
    <t>黄致祥</t>
  </si>
  <si>
    <t>139****6718</t>
  </si>
  <si>
    <t>吉亚花</t>
  </si>
  <si>
    <t>460030********3622</t>
  </si>
  <si>
    <t>139****2349</t>
  </si>
  <si>
    <t>摘秋葵</t>
  </si>
  <si>
    <t>海南乐东</t>
  </si>
  <si>
    <t>621458*********2863</t>
  </si>
  <si>
    <t>李莉红</t>
  </si>
  <si>
    <t>139****1077</t>
  </si>
  <si>
    <t>田丽培</t>
  </si>
  <si>
    <t>460030********362X</t>
  </si>
  <si>
    <t>183****9280</t>
  </si>
  <si>
    <t>美立方珠宝首饰有限公司</t>
  </si>
  <si>
    <t>广东深圳</t>
  </si>
  <si>
    <t>621458*********4011</t>
  </si>
  <si>
    <t>田亚坚</t>
  </si>
  <si>
    <t>460030********3614</t>
  </si>
  <si>
    <t>188****3169</t>
  </si>
  <si>
    <t>621458*********4221</t>
  </si>
  <si>
    <t>刘业云</t>
  </si>
  <si>
    <t>469025********3026</t>
  </si>
  <si>
    <t>186****1769</t>
  </si>
  <si>
    <t>包装工</t>
  </si>
  <si>
    <t>江苏泰州</t>
  </si>
  <si>
    <t>621458*********2530</t>
  </si>
  <si>
    <t>陈小兰</t>
  </si>
  <si>
    <t>蔡祖胜</t>
  </si>
  <si>
    <t>139****2599</t>
  </si>
  <si>
    <t>符军武</t>
  </si>
  <si>
    <t>151****4215</t>
  </si>
  <si>
    <t>搬运工</t>
  </si>
  <si>
    <t>广东广州</t>
  </si>
  <si>
    <t>621458*********1599</t>
  </si>
  <si>
    <t>余爱军</t>
  </si>
  <si>
    <t>151****4563</t>
  </si>
  <si>
    <t>刘业平</t>
  </si>
  <si>
    <t>469025********3029</t>
  </si>
  <si>
    <t>186****6532</t>
  </si>
  <si>
    <t>合肥大志网络有限公司</t>
  </si>
  <si>
    <t>安徽合肥</t>
  </si>
  <si>
    <t>符丽玉</t>
  </si>
  <si>
    <t>460030********3627</t>
  </si>
  <si>
    <t>182****9171</t>
  </si>
  <si>
    <t>茶缘文化传播有限公司</t>
  </si>
  <si>
    <t>621458*********2407</t>
  </si>
  <si>
    <t>钟彬</t>
  </si>
  <si>
    <t>198****4017</t>
  </si>
  <si>
    <t>符诗保</t>
  </si>
  <si>
    <t>460030********3613</t>
  </si>
  <si>
    <t>188****2580</t>
  </si>
  <si>
    <t>广东省雷州市龙门镇电杆厂</t>
  </si>
  <si>
    <t>广东湛江</t>
  </si>
  <si>
    <t>621458*********7671</t>
  </si>
  <si>
    <t>王旭</t>
  </si>
  <si>
    <t>139****9977</t>
  </si>
  <si>
    <t>张丽珍</t>
  </si>
  <si>
    <t>460030********3641</t>
  </si>
  <si>
    <t>139****8842</t>
  </si>
  <si>
    <t>621458*********9161</t>
  </si>
  <si>
    <t>县政协</t>
  </si>
  <si>
    <t>符克民</t>
  </si>
  <si>
    <t>151****6956</t>
  </si>
  <si>
    <t>符平</t>
  </si>
  <si>
    <t>137****2461</t>
  </si>
  <si>
    <t>621458*********9279</t>
  </si>
  <si>
    <t>唐海坤</t>
  </si>
  <si>
    <t>460030********3619</t>
  </si>
  <si>
    <t>136****7706</t>
  </si>
  <si>
    <t>621458*********4545</t>
  </si>
  <si>
    <t>县计生协会</t>
  </si>
  <si>
    <t>符玉兰</t>
  </si>
  <si>
    <t>133****3930</t>
  </si>
  <si>
    <t>符海英</t>
  </si>
  <si>
    <t>460030********602X</t>
  </si>
  <si>
    <t>136****7664</t>
  </si>
  <si>
    <t>621458*********0923</t>
  </si>
  <si>
    <t>唐延前</t>
  </si>
  <si>
    <t>183****5905</t>
  </si>
  <si>
    <t>管护胶林</t>
  </si>
  <si>
    <t>621458*********9966</t>
  </si>
  <si>
    <t>符美蓉</t>
  </si>
  <si>
    <t>139****1099</t>
  </si>
  <si>
    <t>唐求理</t>
  </si>
  <si>
    <t>187****9706</t>
  </si>
  <si>
    <t>621458*********6328</t>
  </si>
  <si>
    <t>谭亚贪</t>
  </si>
  <si>
    <t>460030********3610</t>
  </si>
  <si>
    <t>177****9368</t>
  </si>
  <si>
    <t>621458*********4481</t>
  </si>
  <si>
    <t>吉永春</t>
  </si>
  <si>
    <t>131****4027</t>
  </si>
  <si>
    <t>建筑零工</t>
  </si>
  <si>
    <t>621458*********6369</t>
  </si>
  <si>
    <t>王志鹏</t>
  </si>
  <si>
    <t>139****3658</t>
  </si>
  <si>
    <t>符望明</t>
  </si>
  <si>
    <t>469025********361X</t>
  </si>
  <si>
    <t>135****9040</t>
  </si>
  <si>
    <t>蔬菜包装</t>
  </si>
  <si>
    <t>621458*********7111</t>
  </si>
  <si>
    <t>唐青议</t>
  </si>
  <si>
    <t>139****4198</t>
  </si>
  <si>
    <t>621458*********2342</t>
  </si>
  <si>
    <t>陈建邦</t>
  </si>
  <si>
    <t>139****6349</t>
  </si>
  <si>
    <t>符拜琼</t>
  </si>
  <si>
    <t>182****2437</t>
  </si>
  <si>
    <t>621458*********0213</t>
  </si>
  <si>
    <t>刘连英</t>
  </si>
  <si>
    <t>460030********3647</t>
  </si>
  <si>
    <t>152****7960</t>
  </si>
  <si>
    <t>621458*********8051</t>
  </si>
  <si>
    <t>谭小晶</t>
  </si>
  <si>
    <t>460030********361X</t>
  </si>
  <si>
    <t>188****0885</t>
  </si>
  <si>
    <t>621458*********0402</t>
  </si>
  <si>
    <t>唐进明</t>
  </si>
  <si>
    <t>139****2311</t>
  </si>
  <si>
    <t>621458*********0463</t>
  </si>
  <si>
    <t>刘连芳</t>
  </si>
  <si>
    <t>460031********322X</t>
  </si>
  <si>
    <t>188****4808</t>
  </si>
  <si>
    <t>621458*********7950</t>
  </si>
  <si>
    <t>符坤梅</t>
  </si>
  <si>
    <t>460030********3624</t>
  </si>
  <si>
    <t>189****1871</t>
  </si>
  <si>
    <t>种植采摘工</t>
  </si>
  <si>
    <t>621458*********0797</t>
  </si>
  <si>
    <t>李有华</t>
  </si>
  <si>
    <t>452122********1911</t>
  </si>
  <si>
    <t>138****7443</t>
  </si>
  <si>
    <t>621458*********4369</t>
  </si>
  <si>
    <t>吴玉莲</t>
  </si>
  <si>
    <t>460030********3626</t>
  </si>
  <si>
    <t>188****1241</t>
  </si>
  <si>
    <t>海南橡胶龙江分公司</t>
  </si>
  <si>
    <t>621458*********7565</t>
  </si>
  <si>
    <t>刘亚金</t>
  </si>
  <si>
    <t>621458*********9231</t>
  </si>
  <si>
    <t>符敬缘</t>
  </si>
  <si>
    <t>187****2587</t>
  </si>
  <si>
    <t>技术员</t>
  </si>
  <si>
    <t>海南保亭</t>
  </si>
  <si>
    <t>621458*********5308</t>
  </si>
  <si>
    <t>周建平</t>
  </si>
  <si>
    <t>139****1581</t>
  </si>
  <si>
    <t>方成云</t>
  </si>
  <si>
    <t>134****3585</t>
  </si>
  <si>
    <t>打零工</t>
  </si>
  <si>
    <t>广东东莞</t>
  </si>
  <si>
    <t>621458*********6551</t>
  </si>
  <si>
    <t>邓林青</t>
  </si>
  <si>
    <t>178****8335</t>
  </si>
  <si>
    <t xml:space="preserve">上一批漏发人员
</t>
  </si>
  <si>
    <t>突发严重困难户</t>
  </si>
  <si>
    <t>谭金光</t>
  </si>
  <si>
    <t>460030********363X</t>
  </si>
  <si>
    <t>137****9166</t>
  </si>
  <si>
    <t>621458*********0353</t>
  </si>
  <si>
    <t>符会文</t>
  </si>
  <si>
    <t>183****1223</t>
  </si>
  <si>
    <t>张建元</t>
  </si>
  <si>
    <t>187****4527</t>
  </si>
  <si>
    <t>621458*********7557</t>
  </si>
  <si>
    <t>符晓娜</t>
  </si>
  <si>
    <t>188****2760</t>
  </si>
  <si>
    <t>陈亚胜</t>
  </si>
  <si>
    <t>138****8293</t>
  </si>
  <si>
    <t>621458*********5230</t>
  </si>
  <si>
    <t>谭军利</t>
  </si>
  <si>
    <t>182****5154</t>
  </si>
  <si>
    <t>豆腐加工</t>
  </si>
  <si>
    <t>621458*********5442</t>
  </si>
  <si>
    <t>刘永英</t>
  </si>
  <si>
    <t>187****49231</t>
  </si>
  <si>
    <t>摘辣椒</t>
  </si>
  <si>
    <t>621458*********2277</t>
  </si>
  <si>
    <t>陈桃成</t>
  </si>
  <si>
    <t>460003********3225</t>
  </si>
  <si>
    <t>151****5769</t>
  </si>
  <si>
    <t>621458*********8757</t>
  </si>
  <si>
    <t>刘兵</t>
  </si>
  <si>
    <t>131****8090</t>
  </si>
  <si>
    <t>羊志博</t>
  </si>
  <si>
    <t>151****6501</t>
  </si>
  <si>
    <t>洗车</t>
  </si>
  <si>
    <t>621458*********8590</t>
  </si>
  <si>
    <t>周秀香</t>
  </si>
  <si>
    <t>188****2892</t>
  </si>
  <si>
    <t>陈文彬</t>
  </si>
  <si>
    <t>139****8673</t>
  </si>
  <si>
    <t>厨师</t>
  </si>
  <si>
    <t>621458*********0535</t>
  </si>
  <si>
    <t>符雄清</t>
  </si>
  <si>
    <t>132****8890</t>
  </si>
  <si>
    <t>电子厂</t>
  </si>
  <si>
    <t>621458*********9868</t>
  </si>
  <si>
    <t>田亚德</t>
  </si>
  <si>
    <t>460030********3611</t>
  </si>
  <si>
    <t>188****2204</t>
  </si>
  <si>
    <t>621458*********4842</t>
  </si>
  <si>
    <t>曾进波</t>
  </si>
  <si>
    <t>139****2710</t>
  </si>
  <si>
    <t>田丽荷</t>
  </si>
  <si>
    <t>469025********362X</t>
  </si>
  <si>
    <t>183****6711</t>
  </si>
  <si>
    <t>柜台收银</t>
  </si>
  <si>
    <t>621458*********1706</t>
  </si>
  <si>
    <t>刘亚弟</t>
  </si>
  <si>
    <t>460030********3654</t>
  </si>
  <si>
    <t>139****2537</t>
  </si>
  <si>
    <t>621458*********7068</t>
  </si>
  <si>
    <t>符家泉</t>
  </si>
  <si>
    <t>136****0064</t>
  </si>
  <si>
    <t>符海远</t>
  </si>
  <si>
    <t>136****4663</t>
  </si>
  <si>
    <t>621458*********8083</t>
  </si>
  <si>
    <t>林宋萍</t>
  </si>
  <si>
    <t>135****0130</t>
  </si>
  <si>
    <t>谭正青</t>
  </si>
  <si>
    <t>139****5622</t>
  </si>
  <si>
    <t>621458*********1037</t>
  </si>
  <si>
    <t>王志刚</t>
  </si>
  <si>
    <t>136****9157</t>
  </si>
  <si>
    <t>符打路</t>
  </si>
  <si>
    <t>147****8667</t>
  </si>
  <si>
    <t>深圳凯智微电子技术有限公司</t>
  </si>
  <si>
    <t>621458*********7888</t>
  </si>
  <si>
    <t>陈俊佟</t>
  </si>
  <si>
    <t>186****0151</t>
  </si>
  <si>
    <t>符恩荣</t>
  </si>
  <si>
    <t>151****4203</t>
  </si>
  <si>
    <t>日彩电子科技有限公司</t>
  </si>
  <si>
    <t>621458*********7575</t>
  </si>
  <si>
    <t>符利光</t>
  </si>
  <si>
    <t>符春燕</t>
  </si>
  <si>
    <t>460030********3628</t>
  </si>
  <si>
    <t>173****9753</t>
  </si>
  <si>
    <t>百灵电子厂</t>
  </si>
  <si>
    <t>符文升</t>
  </si>
  <si>
    <t>183****0607</t>
  </si>
  <si>
    <t>海南德贵吊装租赁</t>
  </si>
  <si>
    <t>海南陵水</t>
  </si>
  <si>
    <t>621458*********5174</t>
  </si>
  <si>
    <t>符秋燕</t>
  </si>
  <si>
    <t>460030********3629</t>
  </si>
  <si>
    <t>136****1077</t>
  </si>
  <si>
    <t>种植</t>
  </si>
  <si>
    <t>202101-202107</t>
  </si>
  <si>
    <t>202109-202112</t>
  </si>
  <si>
    <t>621458*********7532</t>
  </si>
  <si>
    <t>符文波</t>
  </si>
  <si>
    <t>180****0161</t>
  </si>
  <si>
    <t>上海樊煊健康分馆管理有限公司</t>
  </si>
  <si>
    <t>621458*********2110</t>
  </si>
  <si>
    <t>吴挥</t>
  </si>
  <si>
    <t>136****8672</t>
  </si>
  <si>
    <t>装修工</t>
  </si>
  <si>
    <t>海南琼中</t>
  </si>
  <si>
    <t>621458*********3066</t>
  </si>
  <si>
    <t>陈英</t>
  </si>
  <si>
    <t>187****6395</t>
  </si>
  <si>
    <t>621458*********8235</t>
  </si>
  <si>
    <t>吴亚辜</t>
  </si>
  <si>
    <t>139****0544</t>
  </si>
  <si>
    <t>621458*********1896</t>
  </si>
  <si>
    <t>吴三</t>
  </si>
  <si>
    <t>460030********3636</t>
  </si>
  <si>
    <t>173****9479</t>
  </si>
  <si>
    <t>621458*********4767</t>
  </si>
  <si>
    <t>符打出</t>
  </si>
  <si>
    <t>188****3079</t>
  </si>
  <si>
    <t>滕浩工艺有限公司</t>
  </si>
  <si>
    <t>广东惠州</t>
  </si>
  <si>
    <t>621458*********4067</t>
  </si>
  <si>
    <t>麦孝严</t>
  </si>
  <si>
    <t>139****1153</t>
  </si>
  <si>
    <t>符永强</t>
  </si>
  <si>
    <t>131****9002</t>
  </si>
  <si>
    <t>朴华建筑安装工程有限公司</t>
  </si>
  <si>
    <t>621458*********9611</t>
  </si>
  <si>
    <t>方成岩</t>
  </si>
  <si>
    <t>152****8117</t>
  </si>
  <si>
    <t>做零工</t>
  </si>
  <si>
    <t>202101-202101</t>
  </si>
  <si>
    <t>202103-202108
202111-202112</t>
  </si>
  <si>
    <t>621458*********9546</t>
  </si>
  <si>
    <t>方成石</t>
  </si>
  <si>
    <t>182****6992</t>
  </si>
  <si>
    <t>水电装修工</t>
  </si>
  <si>
    <t>621458*********9491</t>
  </si>
  <si>
    <t>刘德民</t>
  </si>
  <si>
    <t>173****4246</t>
  </si>
  <si>
    <t>621458*********8415</t>
  </si>
  <si>
    <t>洪雯</t>
  </si>
  <si>
    <t>188****4932</t>
  </si>
  <si>
    <t>绘图员</t>
  </si>
  <si>
    <t>621458*********6503</t>
  </si>
  <si>
    <t>洪求青</t>
  </si>
  <si>
    <t>158****6562</t>
  </si>
  <si>
    <t>621458*********0688</t>
  </si>
  <si>
    <t>陈兰梅</t>
  </si>
  <si>
    <t>139****6347</t>
  </si>
  <si>
    <t>621458*********6344</t>
  </si>
  <si>
    <t>洪球忠</t>
  </si>
  <si>
    <t>621458*********4711</t>
  </si>
  <si>
    <t>王丽燕</t>
  </si>
  <si>
    <t>460036********1221</t>
  </si>
  <si>
    <t>188****8925</t>
  </si>
  <si>
    <t>维力乐药业有限公司</t>
  </si>
  <si>
    <t>621458*********4020</t>
  </si>
  <si>
    <t>丁鸣</t>
  </si>
  <si>
    <t>150****0722</t>
  </si>
  <si>
    <t>刘丽婷</t>
  </si>
  <si>
    <t>182****7727</t>
  </si>
  <si>
    <t>姐妹花美甲</t>
  </si>
  <si>
    <t>浙江嘉兴</t>
  </si>
  <si>
    <t>621458*********4270</t>
  </si>
  <si>
    <t>吴彩玉</t>
  </si>
  <si>
    <t>469025********3623</t>
  </si>
  <si>
    <t>188****3420</t>
  </si>
  <si>
    <t>龙泉酒店青年汇</t>
  </si>
  <si>
    <t>621458*********7893</t>
  </si>
  <si>
    <t>邱业盛</t>
  </si>
  <si>
    <t>183****0792</t>
  </si>
  <si>
    <t>符亚好</t>
  </si>
  <si>
    <t>139****5191</t>
  </si>
  <si>
    <t>果园看守员</t>
  </si>
  <si>
    <t>621458*********6152</t>
  </si>
  <si>
    <t>覃静文</t>
  </si>
  <si>
    <t>139****9063</t>
  </si>
  <si>
    <t>符永康</t>
  </si>
  <si>
    <t>177****4685</t>
  </si>
  <si>
    <t>普工</t>
  </si>
  <si>
    <t>621458*********5567</t>
  </si>
  <si>
    <t>韦胺稞</t>
  </si>
  <si>
    <t>136****9735</t>
  </si>
  <si>
    <t>海大集团</t>
  </si>
  <si>
    <t>海南东方</t>
  </si>
  <si>
    <t>621458*********9792</t>
  </si>
  <si>
    <t>周源</t>
  </si>
  <si>
    <t>136****4276</t>
  </si>
  <si>
    <t>田志坚</t>
  </si>
  <si>
    <t>139****8716</t>
  </si>
  <si>
    <t>修砌水利沟</t>
  </si>
  <si>
    <t>621458*********6087</t>
  </si>
  <si>
    <t>欧阳文凯</t>
  </si>
  <si>
    <t>183****0086</t>
  </si>
  <si>
    <t>符国全</t>
  </si>
  <si>
    <t>187****3602</t>
  </si>
  <si>
    <t>修排水沟</t>
  </si>
  <si>
    <t>621458*********6368</t>
  </si>
  <si>
    <t>何善雄</t>
  </si>
  <si>
    <t>135****3370</t>
  </si>
  <si>
    <t>621756*********8749</t>
  </si>
  <si>
    <t>文英品</t>
  </si>
  <si>
    <t>460007********4963</t>
  </si>
  <si>
    <t>188****4553</t>
  </si>
  <si>
    <t>种植工</t>
  </si>
  <si>
    <t>621458*********8132</t>
  </si>
  <si>
    <t>冯尔海</t>
  </si>
  <si>
    <t>139****6585</t>
  </si>
  <si>
    <t>谭军录</t>
  </si>
  <si>
    <t>152****8655</t>
  </si>
  <si>
    <t>621458*********0908</t>
  </si>
  <si>
    <t>谭龙飞</t>
  </si>
  <si>
    <t>152****3831</t>
  </si>
  <si>
    <t>621458*********3627</t>
  </si>
  <si>
    <t>谭介兴</t>
  </si>
  <si>
    <t>152****2179</t>
  </si>
  <si>
    <t>海南澄迈</t>
  </si>
  <si>
    <t>621458*********0544</t>
  </si>
  <si>
    <t>张岭</t>
  </si>
  <si>
    <t>469025********3628</t>
  </si>
  <si>
    <t>177****1208</t>
  </si>
  <si>
    <t>服务员</t>
  </si>
  <si>
    <t>621458*********3921</t>
  </si>
  <si>
    <t>符亚良</t>
  </si>
  <si>
    <t>157****1208</t>
  </si>
  <si>
    <t>叮咚买菜有限公司</t>
  </si>
  <si>
    <t>621458*********5220</t>
  </si>
  <si>
    <t>符文忠</t>
  </si>
  <si>
    <t>138****8581</t>
  </si>
  <si>
    <t>621458*********8993</t>
  </si>
  <si>
    <t>吴金明</t>
  </si>
  <si>
    <t>182****2717</t>
  </si>
  <si>
    <t>621458*********7484</t>
  </si>
  <si>
    <t>吴敬</t>
  </si>
  <si>
    <t>139****7963</t>
  </si>
  <si>
    <t>农场胶工</t>
  </si>
  <si>
    <t>621458*********6216</t>
  </si>
  <si>
    <t>符春丽</t>
  </si>
  <si>
    <t>469025********332X</t>
  </si>
  <si>
    <t>130****1547</t>
  </si>
  <si>
    <t>吴文稳</t>
  </si>
  <si>
    <t>188****9338</t>
  </si>
  <si>
    <t>621458*********2784</t>
  </si>
  <si>
    <t>陈亚梅</t>
  </si>
  <si>
    <t>188****3223</t>
  </si>
  <si>
    <t>621458*********7724</t>
  </si>
  <si>
    <t>刘远智</t>
  </si>
  <si>
    <t>139****8358</t>
  </si>
  <si>
    <t>唐其伟</t>
  </si>
  <si>
    <t>155****6195</t>
  </si>
  <si>
    <t>621458*********6002</t>
  </si>
  <si>
    <t>刘秋月</t>
  </si>
  <si>
    <t>182****2098</t>
  </si>
  <si>
    <t>621458*********4610</t>
  </si>
  <si>
    <t>符亚弟</t>
  </si>
  <si>
    <t>158****8254</t>
  </si>
  <si>
    <t>流水线工人</t>
  </si>
  <si>
    <t>621458*********9629</t>
  </si>
  <si>
    <t>罗毓</t>
  </si>
  <si>
    <t>151****5123</t>
  </si>
  <si>
    <t>符海清</t>
  </si>
  <si>
    <t>460030********3634</t>
  </si>
  <si>
    <t>188****1875</t>
  </si>
  <si>
    <t>621458*********1590</t>
  </si>
  <si>
    <t>吴明军</t>
  </si>
  <si>
    <t>198****8850</t>
  </si>
  <si>
    <t>621458*********9693</t>
  </si>
  <si>
    <t>符卫国</t>
  </si>
  <si>
    <t>139****2647</t>
  </si>
  <si>
    <t>吴明冲</t>
  </si>
  <si>
    <t>139****3203</t>
  </si>
  <si>
    <t>621458*********9595</t>
  </si>
  <si>
    <t>唐亚读</t>
  </si>
  <si>
    <t>139****8414</t>
  </si>
  <si>
    <t>621458*********5461</t>
  </si>
  <si>
    <t>唐弟</t>
  </si>
  <si>
    <t>181****0356</t>
  </si>
  <si>
    <t>中医院德成集团</t>
  </si>
  <si>
    <t>621458*********4718</t>
  </si>
  <si>
    <t>唐亚现</t>
  </si>
  <si>
    <t>166****6898</t>
  </si>
  <si>
    <t>CIVC加工操作员</t>
  </si>
  <si>
    <t>621458*********1292</t>
  </si>
  <si>
    <t>139****0492</t>
  </si>
  <si>
    <t>工人</t>
  </si>
  <si>
    <t>621458*********3835</t>
  </si>
  <si>
    <t>唐奇兴</t>
  </si>
  <si>
    <t>136****2516</t>
  </si>
  <si>
    <t>621458*********8323</t>
  </si>
  <si>
    <t>谭亚深</t>
  </si>
  <si>
    <t>139****0297</t>
  </si>
  <si>
    <t>202105-202106</t>
  </si>
  <si>
    <t>202111-202111</t>
  </si>
  <si>
    <t>621458*********0963</t>
  </si>
  <si>
    <t>谭亚农</t>
  </si>
  <si>
    <t>151****4691</t>
  </si>
  <si>
    <t>621458*********9257</t>
  </si>
  <si>
    <t>刘金英</t>
  </si>
  <si>
    <t>460030********3645</t>
  </si>
  <si>
    <t>187****7013</t>
  </si>
  <si>
    <t>海南琼海</t>
  </si>
  <si>
    <t>621458*********4621</t>
  </si>
  <si>
    <t>刘春民</t>
  </si>
  <si>
    <t>177****1881</t>
  </si>
  <si>
    <t>621458*********8884</t>
  </si>
  <si>
    <t>麦亚品</t>
  </si>
  <si>
    <t>460030********3346</t>
  </si>
  <si>
    <t>139****9641</t>
  </si>
  <si>
    <t>621458*********4405</t>
  </si>
  <si>
    <t>吴青龙</t>
  </si>
  <si>
    <t>139****8759</t>
  </si>
  <si>
    <t>621458*********9388</t>
  </si>
  <si>
    <t>符淑瑜</t>
  </si>
  <si>
    <t>460030********7222</t>
  </si>
  <si>
    <t>182****2513</t>
  </si>
  <si>
    <t>白沙七坊宏达百货商行</t>
  </si>
  <si>
    <t>621458*********3430</t>
  </si>
  <si>
    <t>低保家庭</t>
  </si>
  <si>
    <t>吴玉梅</t>
  </si>
  <si>
    <t>155****9239</t>
  </si>
  <si>
    <t>上海涴清梦健康管理有限公司</t>
  </si>
  <si>
    <t>上海普陀</t>
  </si>
  <si>
    <t>621458*********1335</t>
  </si>
  <si>
    <t>陈昌</t>
  </si>
  <si>
    <t>139****5375</t>
  </si>
  <si>
    <t>田亚锋</t>
  </si>
  <si>
    <t>138****9631</t>
  </si>
  <si>
    <t>621458*********5790</t>
  </si>
  <si>
    <t>符兰婷</t>
  </si>
  <si>
    <t>130****0101</t>
  </si>
  <si>
    <t>田亚强</t>
  </si>
  <si>
    <t>188****3762</t>
  </si>
  <si>
    <t>海南绿色工程有限公司</t>
  </si>
  <si>
    <t>621458*********8902</t>
  </si>
  <si>
    <t>羊卫华</t>
  </si>
  <si>
    <t>188****6613</t>
  </si>
  <si>
    <t>621458*********4056</t>
  </si>
  <si>
    <t>王卫国</t>
  </si>
  <si>
    <t>139****9917</t>
  </si>
  <si>
    <t>钻井工</t>
  </si>
  <si>
    <t>621458*********6608</t>
  </si>
  <si>
    <t>曾忠乙</t>
  </si>
  <si>
    <t>151****6840</t>
  </si>
  <si>
    <t>装修学徒</t>
  </si>
  <si>
    <t>621458*********1491</t>
  </si>
  <si>
    <t>李秀红</t>
  </si>
  <si>
    <t>139****2659</t>
  </si>
  <si>
    <t>符翠香</t>
  </si>
  <si>
    <t>182****4865</t>
  </si>
  <si>
    <t>技术人员</t>
  </si>
  <si>
    <t>福建泉州</t>
  </si>
  <si>
    <t>621458*********7877</t>
  </si>
  <si>
    <t>洪亚出</t>
  </si>
  <si>
    <t>139****2308</t>
  </si>
  <si>
    <t>工程项目小工</t>
  </si>
  <si>
    <t>621458*********66277</t>
  </si>
  <si>
    <t>苏汉川</t>
  </si>
  <si>
    <t>张宜兴</t>
  </si>
  <si>
    <t>152****6097</t>
  </si>
  <si>
    <t>护林信息员</t>
  </si>
  <si>
    <t>621458*********8043</t>
  </si>
  <si>
    <t>符永伟</t>
  </si>
  <si>
    <t>139****9260</t>
  </si>
  <si>
    <t>张全辉</t>
  </si>
  <si>
    <t>166****4904</t>
  </si>
  <si>
    <t>胶工</t>
  </si>
  <si>
    <t>621458*********4698</t>
  </si>
  <si>
    <t>陈陆明</t>
  </si>
  <si>
    <t>184****0410</t>
  </si>
  <si>
    <t>广东中山</t>
  </si>
  <si>
    <t>621458*********5732</t>
  </si>
  <si>
    <t>周春女</t>
  </si>
  <si>
    <t>187****4606</t>
  </si>
  <si>
    <t>职工</t>
  </si>
  <si>
    <t>621458*********9438</t>
  </si>
  <si>
    <t>刘友培</t>
  </si>
  <si>
    <t>137****3757</t>
  </si>
  <si>
    <t>工地小工</t>
  </si>
  <si>
    <t>621458*********4271</t>
  </si>
  <si>
    <t>张卓卿</t>
  </si>
  <si>
    <t>187****0357</t>
  </si>
  <si>
    <t>刘海川</t>
  </si>
  <si>
    <t>152****0559</t>
  </si>
  <si>
    <t>水电工</t>
  </si>
  <si>
    <t>621458*********1525</t>
  </si>
  <si>
    <t>刘友欢</t>
  </si>
  <si>
    <t>138****5334</t>
  </si>
  <si>
    <t>海南新伟物流有限公司</t>
  </si>
  <si>
    <t>621458*********1138</t>
  </si>
  <si>
    <t>唐海天</t>
  </si>
  <si>
    <t>187****9723</t>
  </si>
  <si>
    <t>621458*********0711</t>
  </si>
  <si>
    <t>王海</t>
  </si>
  <si>
    <t>139****7246</t>
  </si>
  <si>
    <t>吴亚协</t>
  </si>
  <si>
    <t>139****7803</t>
  </si>
  <si>
    <t>621458*********2291</t>
  </si>
  <si>
    <t>唐青</t>
  </si>
  <si>
    <t>188****1445</t>
  </si>
  <si>
    <t>621458*********7201</t>
  </si>
  <si>
    <t>何爱梅</t>
  </si>
  <si>
    <t>181****0116</t>
  </si>
  <si>
    <t>621458*********9199</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</si>
</sst>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9">
    <font>
      <sz val="11"/>
      <color theme="1"/>
      <name val="宋体"/>
      <charset val="134"/>
      <scheme val="minor"/>
    </font>
    <font>
      <sz val="11"/>
      <name val="宋体"/>
      <charset val="134"/>
      <scheme val="minor"/>
    </font>
    <font>
      <sz val="18"/>
      <name val="宋体"/>
      <charset val="134"/>
      <scheme val="minor"/>
    </font>
    <font>
      <sz val="12"/>
      <name val="宋体"/>
      <charset val="134"/>
    </font>
    <font>
      <sz val="12"/>
      <name val="宋体"/>
      <charset val="134"/>
      <scheme val="minor"/>
    </font>
    <font>
      <sz val="11"/>
      <name val="宋体"/>
      <charset val="134"/>
    </font>
    <font>
      <sz val="11"/>
      <name val="宋体"/>
      <charset val="0"/>
    </font>
    <font>
      <sz val="10"/>
      <name val="宋体"/>
      <charset val="134"/>
      <scheme val="minor"/>
    </font>
    <font>
      <sz val="11"/>
      <color theme="0"/>
      <name val="宋体"/>
      <charset val="0"/>
      <scheme val="minor"/>
    </font>
    <font>
      <b/>
      <sz val="11"/>
      <color rgb="FF3F3F3F"/>
      <name val="宋体"/>
      <charset val="0"/>
      <scheme val="minor"/>
    </font>
    <font>
      <sz val="11"/>
      <color rgb="FF9C0006"/>
      <name val="宋体"/>
      <charset val="0"/>
      <scheme val="minor"/>
    </font>
    <font>
      <sz val="11"/>
      <color theme="1"/>
      <name val="宋体"/>
      <charset val="0"/>
      <scheme val="minor"/>
    </font>
    <font>
      <sz val="11"/>
      <color rgb="FF3F3F76"/>
      <name val="宋体"/>
      <charset val="0"/>
      <scheme val="minor"/>
    </font>
    <font>
      <u/>
      <sz val="11"/>
      <color rgb="FF0000FF"/>
      <name val="宋体"/>
      <charset val="0"/>
      <scheme val="minor"/>
    </font>
    <font>
      <b/>
      <sz val="11"/>
      <color rgb="FFFFFFFF"/>
      <name val="宋体"/>
      <charset val="0"/>
      <scheme val="minor"/>
    </font>
    <font>
      <b/>
      <sz val="13"/>
      <color theme="3"/>
      <name val="宋体"/>
      <charset val="134"/>
      <scheme val="minor"/>
    </font>
    <font>
      <u/>
      <sz val="11"/>
      <color rgb="FF800080"/>
      <name val="宋体"/>
      <charset val="0"/>
      <scheme val="minor"/>
    </font>
    <font>
      <sz val="11"/>
      <color rgb="FF006100"/>
      <name val="宋体"/>
      <charset val="0"/>
      <scheme val="minor"/>
    </font>
    <font>
      <sz val="11"/>
      <color rgb="FF9C650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FA7D00"/>
      <name val="宋体"/>
      <charset val="0"/>
      <scheme val="minor"/>
    </font>
    <font>
      <b/>
      <sz val="15"/>
      <color theme="3"/>
      <name val="宋体"/>
      <charset val="134"/>
      <scheme val="minor"/>
    </font>
    <font>
      <sz val="11"/>
      <color rgb="FFFA7D00"/>
      <name val="宋体"/>
      <charset val="0"/>
      <scheme val="minor"/>
    </font>
    <font>
      <sz val="9"/>
      <name val="宋体"/>
      <charset val="134"/>
    </font>
    <font>
      <b/>
      <sz val="9"/>
      <name val="宋体"/>
      <charset val="134"/>
    </font>
  </fonts>
  <fills count="34">
    <fill>
      <patternFill patternType="none"/>
    </fill>
    <fill>
      <patternFill patternType="gray125"/>
    </fill>
    <fill>
      <patternFill patternType="solid">
        <fgColor theme="0"/>
        <bgColor indexed="64"/>
      </patternFill>
    </fill>
    <fill>
      <patternFill patternType="solid">
        <fgColor theme="6" tint="0.399975585192419"/>
        <bgColor indexed="64"/>
      </patternFill>
    </fill>
    <fill>
      <patternFill patternType="solid">
        <fgColor rgb="FFF2F2F2"/>
        <bgColor indexed="64"/>
      </patternFill>
    </fill>
    <fill>
      <patternFill patternType="solid">
        <fgColor rgb="FFFFC7CE"/>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rgb="FFC6EFCE"/>
        <bgColor indexed="64"/>
      </patternFill>
    </fill>
    <fill>
      <patternFill patternType="solid">
        <fgColor theme="4"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9"/>
        <bgColor indexed="64"/>
      </patternFill>
    </fill>
    <fill>
      <patternFill patternType="solid">
        <fgColor theme="7" tint="0.599993896298105"/>
        <bgColor indexed="64"/>
      </patternFill>
    </fill>
    <fill>
      <patternFill patternType="solid">
        <fgColor theme="5"/>
        <bgColor indexed="64"/>
      </patternFill>
    </fill>
    <fill>
      <patternFill patternType="solid">
        <fgColor theme="6"/>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7"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9"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8" fillId="3"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5" borderId="12" applyNumberFormat="0" applyFont="0" applyAlignment="0" applyProtection="0">
      <alignment vertical="center"/>
    </xf>
    <xf numFmtId="0" fontId="8" fillId="1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11" applyNumberFormat="0" applyFill="0" applyAlignment="0" applyProtection="0">
      <alignment vertical="center"/>
    </xf>
    <xf numFmtId="0" fontId="15" fillId="0" borderId="11" applyNumberFormat="0" applyFill="0" applyAlignment="0" applyProtection="0">
      <alignment vertical="center"/>
    </xf>
    <xf numFmtId="0" fontId="8" fillId="14" borderId="0" applyNumberFormat="0" applyBorder="0" applyAlignment="0" applyProtection="0">
      <alignment vertical="center"/>
    </xf>
    <xf numFmtId="0" fontId="20" fillId="0" borderId="15" applyNumberFormat="0" applyFill="0" applyAlignment="0" applyProtection="0">
      <alignment vertical="center"/>
    </xf>
    <xf numFmtId="0" fontId="8" fillId="27" borderId="0" applyNumberFormat="0" applyBorder="0" applyAlignment="0" applyProtection="0">
      <alignment vertical="center"/>
    </xf>
    <xf numFmtId="0" fontId="9" fillId="4" borderId="8" applyNumberFormat="0" applyAlignment="0" applyProtection="0">
      <alignment vertical="center"/>
    </xf>
    <xf numFmtId="0" fontId="24" fillId="4" borderId="9" applyNumberFormat="0" applyAlignment="0" applyProtection="0">
      <alignment vertical="center"/>
    </xf>
    <xf numFmtId="0" fontId="14" fillId="12" borderId="10" applyNumberFormat="0" applyAlignment="0" applyProtection="0">
      <alignment vertical="center"/>
    </xf>
    <xf numFmtId="0" fontId="11" fillId="26" borderId="0" applyNumberFormat="0" applyBorder="0" applyAlignment="0" applyProtection="0">
      <alignment vertical="center"/>
    </xf>
    <xf numFmtId="0" fontId="8" fillId="23" borderId="0" applyNumberFormat="0" applyBorder="0" applyAlignment="0" applyProtection="0">
      <alignment vertical="center"/>
    </xf>
    <xf numFmtId="0" fontId="26" fillId="0" borderId="14" applyNumberFormat="0" applyFill="0" applyAlignment="0" applyProtection="0">
      <alignment vertical="center"/>
    </xf>
    <xf numFmtId="0" fontId="19" fillId="0" borderId="13" applyNumberFormat="0" applyFill="0" applyAlignment="0" applyProtection="0">
      <alignment vertical="center"/>
    </xf>
    <xf numFmtId="0" fontId="17" fillId="13" borderId="0" applyNumberFormat="0" applyBorder="0" applyAlignment="0" applyProtection="0">
      <alignment vertical="center"/>
    </xf>
    <xf numFmtId="0" fontId="18" fillId="20" borderId="0" applyNumberFormat="0" applyBorder="0" applyAlignment="0" applyProtection="0">
      <alignment vertical="center"/>
    </xf>
    <xf numFmtId="0" fontId="11" fillId="17" borderId="0" applyNumberFormat="0" applyBorder="0" applyAlignment="0" applyProtection="0">
      <alignment vertical="center"/>
    </xf>
    <xf numFmtId="0" fontId="8" fillId="11" borderId="0" applyNumberFormat="0" applyBorder="0" applyAlignment="0" applyProtection="0">
      <alignment vertical="center"/>
    </xf>
    <xf numFmtId="0" fontId="11" fillId="16" borderId="0" applyNumberFormat="0" applyBorder="0" applyAlignment="0" applyProtection="0">
      <alignment vertical="center"/>
    </xf>
    <xf numFmtId="0" fontId="11" fillId="25" borderId="0" applyNumberFormat="0" applyBorder="0" applyAlignment="0" applyProtection="0">
      <alignment vertical="center"/>
    </xf>
    <xf numFmtId="0" fontId="11" fillId="19" borderId="0" applyNumberFormat="0" applyBorder="0" applyAlignment="0" applyProtection="0">
      <alignment vertical="center"/>
    </xf>
    <xf numFmtId="0" fontId="11" fillId="10" borderId="0" applyNumberFormat="0" applyBorder="0" applyAlignment="0" applyProtection="0">
      <alignment vertical="center"/>
    </xf>
    <xf numFmtId="0" fontId="8" fillId="24" borderId="0" applyNumberFormat="0" applyBorder="0" applyAlignment="0" applyProtection="0">
      <alignment vertical="center"/>
    </xf>
    <xf numFmtId="0" fontId="8" fillId="28" borderId="0" applyNumberFormat="0" applyBorder="0" applyAlignment="0" applyProtection="0">
      <alignment vertical="center"/>
    </xf>
    <xf numFmtId="0" fontId="11" fillId="30" borderId="0" applyNumberFormat="0" applyBorder="0" applyAlignment="0" applyProtection="0">
      <alignment vertical="center"/>
    </xf>
    <xf numFmtId="0" fontId="11" fillId="22" borderId="0" applyNumberFormat="0" applyBorder="0" applyAlignment="0" applyProtection="0">
      <alignment vertical="center"/>
    </xf>
    <xf numFmtId="0" fontId="8" fillId="8" borderId="0" applyNumberFormat="0" applyBorder="0" applyAlignment="0" applyProtection="0">
      <alignment vertical="center"/>
    </xf>
    <xf numFmtId="0" fontId="11" fillId="31" borderId="0" applyNumberFormat="0" applyBorder="0" applyAlignment="0" applyProtection="0">
      <alignment vertical="center"/>
    </xf>
    <xf numFmtId="0" fontId="8" fillId="29" borderId="0" applyNumberFormat="0" applyBorder="0" applyAlignment="0" applyProtection="0">
      <alignment vertical="center"/>
    </xf>
    <xf numFmtId="0" fontId="8" fillId="21" borderId="0" applyNumberFormat="0" applyBorder="0" applyAlignment="0" applyProtection="0">
      <alignment vertical="center"/>
    </xf>
    <xf numFmtId="0" fontId="11" fillId="32" borderId="0" applyNumberFormat="0" applyBorder="0" applyAlignment="0" applyProtection="0">
      <alignment vertical="center"/>
    </xf>
    <xf numFmtId="0" fontId="8" fillId="33" borderId="0" applyNumberFormat="0" applyBorder="0" applyAlignment="0" applyProtection="0">
      <alignment vertical="center"/>
    </xf>
  </cellStyleXfs>
  <cellXfs count="39">
    <xf numFmtId="0" fontId="0" fillId="0" borderId="0" xfId="0">
      <alignment vertical="center"/>
    </xf>
    <xf numFmtId="0" fontId="1" fillId="0" borderId="0" xfId="0" applyFont="1">
      <alignment vertical="center"/>
    </xf>
    <xf numFmtId="0" fontId="1" fillId="0" borderId="0" xfId="0" applyNumberFormat="1" applyFont="1" applyAlignment="1">
      <alignment horizontal="left" vertical="center"/>
    </xf>
    <xf numFmtId="0" fontId="1" fillId="0" borderId="0" xfId="0" applyNumberFormat="1" applyFont="1">
      <alignment vertical="center"/>
    </xf>
    <xf numFmtId="0" fontId="2" fillId="2" borderId="0" xfId="0" applyNumberFormat="1" applyFont="1" applyFill="1" applyBorder="1" applyAlignment="1">
      <alignment horizontal="center" vertical="center" wrapText="1"/>
    </xf>
    <xf numFmtId="0" fontId="3" fillId="0" borderId="0" xfId="0" applyNumberFormat="1" applyFont="1" applyFill="1" applyBorder="1" applyAlignment="1">
      <alignment vertical="center"/>
    </xf>
    <xf numFmtId="0" fontId="2" fillId="0" borderId="0" xfId="0" applyNumberFormat="1" applyFont="1" applyFill="1" applyBorder="1" applyAlignment="1">
      <alignment horizontal="center" vertical="center" wrapText="1"/>
    </xf>
    <xf numFmtId="0" fontId="1" fillId="2" borderId="0" xfId="0" applyNumberFormat="1" applyFont="1" applyFill="1" applyBorder="1" applyAlignment="1">
      <alignment horizontal="left" vertical="center" wrapText="1"/>
    </xf>
    <xf numFmtId="0" fontId="1" fillId="0" borderId="0"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1" fillId="2" borderId="1" xfId="0" applyNumberFormat="1" applyFont="1" applyFill="1" applyBorder="1" applyAlignment="1" applyProtection="1">
      <alignment horizontal="center" vertical="center" wrapText="1"/>
    </xf>
    <xf numFmtId="0" fontId="4"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1" fillId="2" borderId="2" xfId="0" applyNumberFormat="1" applyFont="1" applyFill="1" applyBorder="1" applyAlignment="1">
      <alignment horizontal="center" vertical="center" wrapText="1"/>
    </xf>
    <xf numFmtId="0" fontId="7" fillId="0" borderId="0" xfId="0" applyNumberFormat="1" applyFont="1" applyFill="1" applyBorder="1" applyAlignment="1">
      <alignment horizontal="left" vertical="center" wrapText="1"/>
    </xf>
    <xf numFmtId="0" fontId="7" fillId="0" borderId="0"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center" vertical="center" wrapText="1"/>
    </xf>
    <xf numFmtId="0" fontId="1" fillId="0" borderId="5" xfId="0" applyNumberFormat="1" applyFont="1" applyFill="1" applyBorder="1" applyAlignment="1">
      <alignment horizontal="center" vertical="center" wrapText="1"/>
    </xf>
    <xf numFmtId="0" fontId="1" fillId="0" borderId="3" xfId="0" applyNumberFormat="1" applyFont="1" applyFill="1" applyBorder="1" applyAlignment="1" applyProtection="1">
      <alignment horizontal="center" vertical="center" wrapText="1"/>
    </xf>
    <xf numFmtId="0" fontId="2" fillId="0" borderId="0" xfId="0" applyNumberFormat="1" applyFont="1" applyFill="1" applyBorder="1" applyAlignment="1">
      <alignment horizontal="left" vertical="center"/>
    </xf>
    <xf numFmtId="0" fontId="2" fillId="0" borderId="0" xfId="0" applyNumberFormat="1" applyFont="1" applyFill="1" applyBorder="1" applyAlignment="1">
      <alignment horizontal="left" vertical="center" wrapText="1"/>
    </xf>
    <xf numFmtId="0" fontId="7" fillId="0" borderId="0" xfId="0" applyNumberFormat="1" applyFont="1" applyFill="1" applyBorder="1" applyAlignment="1">
      <alignment horizontal="left" vertical="center"/>
    </xf>
    <xf numFmtId="0" fontId="7" fillId="0" borderId="0" xfId="0" applyNumberFormat="1"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1" fillId="0" borderId="0" xfId="0" applyNumberFormat="1" applyFont="1" applyFill="1" applyAlignment="1">
      <alignment vertical="center" wrapText="1"/>
    </xf>
    <xf numFmtId="0" fontId="1" fillId="0" borderId="1" xfId="0" applyNumberFormat="1"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36"/>
  <sheetViews>
    <sheetView tabSelected="1" zoomScale="70" zoomScaleNormal="70" workbookViewId="0">
      <pane ySplit="5" topLeftCell="A6" activePane="bottomLeft" state="frozen"/>
      <selection/>
      <selection pane="bottomLeft" activeCell="O20" sqref="O20"/>
    </sheetView>
  </sheetViews>
  <sheetFormatPr defaultColWidth="9" defaultRowHeight="13.5"/>
  <cols>
    <col min="1" max="3" width="9" style="1"/>
    <col min="4" max="4" width="22.3166666666667" style="1" customWidth="1"/>
    <col min="5" max="5" width="9" style="1"/>
    <col min="6" max="6" width="13.375" style="1" customWidth="1"/>
    <col min="7" max="24" width="9" style="1"/>
    <col min="25" max="25" width="12.625" style="1"/>
    <col min="26" max="16384" width="9" style="1"/>
  </cols>
  <sheetData>
    <row r="1" spans="1:26">
      <c r="A1" s="2" t="s">
        <v>0</v>
      </c>
      <c r="B1" s="3"/>
      <c r="C1" s="2"/>
      <c r="D1" s="2"/>
      <c r="E1" s="3"/>
      <c r="F1" s="3"/>
      <c r="G1" s="3"/>
      <c r="H1" s="3"/>
      <c r="I1" s="3"/>
      <c r="J1" s="3"/>
      <c r="K1" s="3"/>
      <c r="L1" s="3"/>
      <c r="M1" s="3"/>
      <c r="N1" s="3"/>
      <c r="O1" s="3"/>
      <c r="P1" s="3"/>
      <c r="Q1" s="3"/>
      <c r="R1" s="3"/>
      <c r="S1" s="3"/>
      <c r="T1" s="3"/>
      <c r="U1" s="3"/>
      <c r="V1" s="3"/>
      <c r="W1" s="3"/>
      <c r="X1" s="3"/>
      <c r="Y1" s="3"/>
      <c r="Z1" s="3"/>
    </row>
    <row r="2" ht="22.5" spans="1:26">
      <c r="A2" s="4" t="s">
        <v>1</v>
      </c>
      <c r="B2" s="5"/>
      <c r="C2" s="4"/>
      <c r="D2" s="4"/>
      <c r="E2" s="6"/>
      <c r="F2" s="6"/>
      <c r="G2" s="6"/>
      <c r="H2" s="6"/>
      <c r="I2" s="6"/>
      <c r="J2" s="6"/>
      <c r="K2" s="6"/>
      <c r="L2" s="6"/>
      <c r="M2" s="6"/>
      <c r="N2" s="6"/>
      <c r="O2" s="6"/>
      <c r="P2" s="6"/>
      <c r="Q2" s="30"/>
      <c r="R2" s="6"/>
      <c r="S2" s="30"/>
      <c r="T2" s="30"/>
      <c r="U2" s="31"/>
      <c r="V2" s="6"/>
      <c r="W2" s="6"/>
      <c r="X2" s="6"/>
      <c r="Y2" s="6"/>
      <c r="Z2" s="5"/>
    </row>
    <row r="3" ht="14.25" spans="1:26">
      <c r="A3" s="7" t="s">
        <v>2</v>
      </c>
      <c r="B3" s="5"/>
      <c r="C3" s="7"/>
      <c r="D3" s="7"/>
      <c r="E3" s="8"/>
      <c r="F3" s="8"/>
      <c r="G3" s="8"/>
      <c r="H3" s="8"/>
      <c r="I3" s="25"/>
      <c r="J3" s="25"/>
      <c r="K3" s="25"/>
      <c r="L3" s="25"/>
      <c r="M3" s="26"/>
      <c r="N3" s="26"/>
      <c r="O3" s="26"/>
      <c r="P3" s="26"/>
      <c r="Q3" s="32"/>
      <c r="R3" s="33"/>
      <c r="S3" s="32"/>
      <c r="T3" s="32"/>
      <c r="U3" s="25"/>
      <c r="V3" s="25"/>
      <c r="W3" s="33"/>
      <c r="X3" s="33"/>
      <c r="Y3" s="33"/>
      <c r="Z3" s="5"/>
    </row>
    <row r="4" spans="1:26">
      <c r="A4" s="9" t="s">
        <v>3</v>
      </c>
      <c r="B4" s="10" t="s">
        <v>4</v>
      </c>
      <c r="C4" s="9" t="s">
        <v>5</v>
      </c>
      <c r="D4" s="9" t="s">
        <v>6</v>
      </c>
      <c r="E4" s="9" t="s">
        <v>7</v>
      </c>
      <c r="F4" s="9" t="s">
        <v>8</v>
      </c>
      <c r="G4" s="9" t="s">
        <v>9</v>
      </c>
      <c r="H4" s="11" t="s">
        <v>10</v>
      </c>
      <c r="I4" s="9" t="s">
        <v>11</v>
      </c>
      <c r="J4" s="9" t="s">
        <v>12</v>
      </c>
      <c r="K4" s="9" t="s">
        <v>13</v>
      </c>
      <c r="L4" s="27" t="s">
        <v>14</v>
      </c>
      <c r="M4" s="9" t="s">
        <v>15</v>
      </c>
      <c r="N4" s="28"/>
      <c r="O4" s="14" t="s">
        <v>16</v>
      </c>
      <c r="P4" s="14"/>
      <c r="Q4" s="14"/>
      <c r="R4" s="14"/>
      <c r="S4" s="9" t="s">
        <v>17</v>
      </c>
      <c r="T4" s="9" t="s">
        <v>18</v>
      </c>
      <c r="U4" s="34" t="s">
        <v>19</v>
      </c>
      <c r="V4" s="34" t="s">
        <v>20</v>
      </c>
      <c r="W4" s="9" t="s">
        <v>21</v>
      </c>
      <c r="X4" s="9" t="s">
        <v>22</v>
      </c>
      <c r="Y4" s="11" t="s">
        <v>23</v>
      </c>
      <c r="Z4" s="10" t="s">
        <v>24</v>
      </c>
    </row>
    <row r="5" spans="1:26">
      <c r="A5" s="9"/>
      <c r="B5" s="12"/>
      <c r="C5" s="9"/>
      <c r="D5" s="9"/>
      <c r="E5" s="9"/>
      <c r="F5" s="9"/>
      <c r="G5" s="9"/>
      <c r="H5" s="13"/>
      <c r="I5" s="9"/>
      <c r="J5" s="9"/>
      <c r="K5" s="9"/>
      <c r="L5" s="29"/>
      <c r="M5" s="9" t="s">
        <v>25</v>
      </c>
      <c r="N5" s="9" t="s">
        <v>26</v>
      </c>
      <c r="O5" s="14" t="s">
        <v>27</v>
      </c>
      <c r="P5" s="14" t="s">
        <v>28</v>
      </c>
      <c r="Q5" s="14" t="s">
        <v>29</v>
      </c>
      <c r="R5" s="14" t="s">
        <v>30</v>
      </c>
      <c r="S5" s="9"/>
      <c r="T5" s="9"/>
      <c r="U5" s="35"/>
      <c r="V5" s="35"/>
      <c r="W5" s="9"/>
      <c r="X5" s="9"/>
      <c r="Y5" s="13"/>
      <c r="Z5" s="12"/>
    </row>
    <row r="6" ht="40.5" spans="1:26">
      <c r="A6" s="9">
        <v>1</v>
      </c>
      <c r="B6" s="11" t="s">
        <v>31</v>
      </c>
      <c r="C6" s="9" t="s">
        <v>32</v>
      </c>
      <c r="D6" s="9" t="s">
        <v>33</v>
      </c>
      <c r="E6" s="14" t="s">
        <v>34</v>
      </c>
      <c r="F6" s="15" t="s">
        <v>35</v>
      </c>
      <c r="G6" s="16" t="s">
        <v>28</v>
      </c>
      <c r="H6" s="17" t="s">
        <v>36</v>
      </c>
      <c r="I6" s="9" t="s">
        <v>37</v>
      </c>
      <c r="J6" s="9" t="s">
        <v>38</v>
      </c>
      <c r="K6" s="9">
        <v>2021</v>
      </c>
      <c r="L6" s="9">
        <v>11</v>
      </c>
      <c r="M6" s="9">
        <v>202101</v>
      </c>
      <c r="N6" s="9">
        <v>202111</v>
      </c>
      <c r="O6" s="14"/>
      <c r="P6" s="14">
        <f t="shared" ref="P6:P43" si="0">IF(L6=0,"",IF(G6="灵活就业",L6*200,""))</f>
        <v>2200</v>
      </c>
      <c r="Q6" s="14">
        <f t="shared" ref="Q6:Q25" si="1">IF(J6="是",800,IF(J6="否",200,""))</f>
        <v>200</v>
      </c>
      <c r="R6" s="14">
        <f t="shared" ref="R6:R21" si="2">IF(SUM(O6:Q6)=0,"",SUM(O6:Q6))</f>
        <v>2400</v>
      </c>
      <c r="S6" s="9" t="s">
        <v>39</v>
      </c>
      <c r="T6" s="9" t="s">
        <v>32</v>
      </c>
      <c r="U6" s="9" t="s">
        <v>40</v>
      </c>
      <c r="V6" s="9" t="s">
        <v>41</v>
      </c>
      <c r="W6" s="9" t="s">
        <v>42</v>
      </c>
      <c r="X6" s="9" t="s">
        <v>43</v>
      </c>
      <c r="Y6" s="11" t="s">
        <v>44</v>
      </c>
      <c r="Z6" s="11"/>
    </row>
    <row r="7" ht="42.75" spans="1:26">
      <c r="A7" s="9">
        <v>2</v>
      </c>
      <c r="B7" s="11" t="s">
        <v>31</v>
      </c>
      <c r="C7" s="15" t="s">
        <v>45</v>
      </c>
      <c r="D7" s="9" t="s">
        <v>46</v>
      </c>
      <c r="E7" s="14" t="s">
        <v>34</v>
      </c>
      <c r="F7" s="15" t="s">
        <v>47</v>
      </c>
      <c r="G7" s="16" t="s">
        <v>27</v>
      </c>
      <c r="H7" s="17" t="s">
        <v>48</v>
      </c>
      <c r="I7" s="9" t="s">
        <v>49</v>
      </c>
      <c r="J7" s="9" t="s">
        <v>38</v>
      </c>
      <c r="K7" s="9">
        <v>2021</v>
      </c>
      <c r="L7" s="9">
        <v>6</v>
      </c>
      <c r="M7" s="9">
        <v>202101</v>
      </c>
      <c r="N7" s="9">
        <v>202106</v>
      </c>
      <c r="O7" s="14">
        <f>IF(L7=0,"",IF(G7="单位就业",L7*300,""))</f>
        <v>1800</v>
      </c>
      <c r="P7" s="14"/>
      <c r="Q7" s="14">
        <f t="shared" si="1"/>
        <v>200</v>
      </c>
      <c r="R7" s="14">
        <f t="shared" si="2"/>
        <v>2000</v>
      </c>
      <c r="S7" s="9" t="s">
        <v>50</v>
      </c>
      <c r="T7" s="15" t="s">
        <v>45</v>
      </c>
      <c r="U7" s="9" t="s">
        <v>40</v>
      </c>
      <c r="V7" s="9" t="s">
        <v>51</v>
      </c>
      <c r="W7" s="9" t="s">
        <v>52</v>
      </c>
      <c r="X7" s="9" t="s">
        <v>53</v>
      </c>
      <c r="Y7" s="11" t="s">
        <v>54</v>
      </c>
      <c r="Z7" s="11"/>
    </row>
    <row r="8" ht="42.75" spans="1:26">
      <c r="A8" s="9">
        <v>3</v>
      </c>
      <c r="B8" s="11" t="s">
        <v>31</v>
      </c>
      <c r="C8" s="15" t="s">
        <v>55</v>
      </c>
      <c r="D8" s="9" t="s">
        <v>56</v>
      </c>
      <c r="E8" s="14" t="s">
        <v>57</v>
      </c>
      <c r="F8" s="15" t="s">
        <v>58</v>
      </c>
      <c r="G8" s="16" t="s">
        <v>27</v>
      </c>
      <c r="H8" s="17" t="s">
        <v>48</v>
      </c>
      <c r="I8" s="9" t="s">
        <v>49</v>
      </c>
      <c r="J8" s="9" t="s">
        <v>38</v>
      </c>
      <c r="K8" s="9">
        <v>2021</v>
      </c>
      <c r="L8" s="9">
        <v>6</v>
      </c>
      <c r="M8" s="9">
        <v>202101</v>
      </c>
      <c r="N8" s="9">
        <v>202106</v>
      </c>
      <c r="O8" s="14">
        <f>IF(L8=0,"",IF(G8="单位就业",L8*300,""))</f>
        <v>1800</v>
      </c>
      <c r="P8" s="14"/>
      <c r="Q8" s="14">
        <f t="shared" si="1"/>
        <v>200</v>
      </c>
      <c r="R8" s="14">
        <f t="shared" si="2"/>
        <v>2000</v>
      </c>
      <c r="S8" s="9" t="s">
        <v>59</v>
      </c>
      <c r="T8" s="15" t="s">
        <v>55</v>
      </c>
      <c r="U8" s="9" t="s">
        <v>40</v>
      </c>
      <c r="V8" s="9" t="s">
        <v>51</v>
      </c>
      <c r="W8" s="9" t="s">
        <v>52</v>
      </c>
      <c r="X8" s="9" t="s">
        <v>53</v>
      </c>
      <c r="Y8" s="11" t="s">
        <v>54</v>
      </c>
      <c r="Z8" s="11"/>
    </row>
    <row r="9" ht="40.5" spans="1:26">
      <c r="A9" s="9">
        <v>4</v>
      </c>
      <c r="B9" s="11" t="s">
        <v>60</v>
      </c>
      <c r="C9" s="15" t="s">
        <v>61</v>
      </c>
      <c r="D9" s="9" t="s">
        <v>62</v>
      </c>
      <c r="E9" s="14" t="s">
        <v>57</v>
      </c>
      <c r="F9" s="15" t="s">
        <v>63</v>
      </c>
      <c r="G9" s="16" t="s">
        <v>27</v>
      </c>
      <c r="H9" s="17" t="s">
        <v>64</v>
      </c>
      <c r="I9" s="9" t="s">
        <v>65</v>
      </c>
      <c r="J9" s="9" t="s">
        <v>38</v>
      </c>
      <c r="K9" s="9">
        <v>2021</v>
      </c>
      <c r="L9" s="9">
        <v>11</v>
      </c>
      <c r="M9" s="9">
        <v>202101</v>
      </c>
      <c r="N9" s="9">
        <v>202111</v>
      </c>
      <c r="O9" s="14">
        <f>IF(L9=0,"",IF(G9="单位就业",L9*300,""))</f>
        <v>3300</v>
      </c>
      <c r="P9" s="14"/>
      <c r="Q9" s="14">
        <f t="shared" si="1"/>
        <v>200</v>
      </c>
      <c r="R9" s="14">
        <f t="shared" si="2"/>
        <v>3500</v>
      </c>
      <c r="S9" s="9" t="s">
        <v>66</v>
      </c>
      <c r="T9" s="15" t="s">
        <v>61</v>
      </c>
      <c r="U9" s="9" t="s">
        <v>40</v>
      </c>
      <c r="V9" s="9" t="s">
        <v>41</v>
      </c>
      <c r="W9" s="9" t="s">
        <v>42</v>
      </c>
      <c r="X9" s="9" t="s">
        <v>43</v>
      </c>
      <c r="Y9" s="11" t="s">
        <v>44</v>
      </c>
      <c r="Z9" s="11"/>
    </row>
    <row r="10" ht="40.5" spans="1:26">
      <c r="A10" s="9">
        <v>5</v>
      </c>
      <c r="B10" s="11" t="s">
        <v>60</v>
      </c>
      <c r="C10" s="15" t="s">
        <v>67</v>
      </c>
      <c r="D10" s="9" t="s">
        <v>33</v>
      </c>
      <c r="E10" s="14" t="s">
        <v>34</v>
      </c>
      <c r="F10" s="15" t="s">
        <v>68</v>
      </c>
      <c r="G10" s="16" t="s">
        <v>28</v>
      </c>
      <c r="H10" s="17" t="s">
        <v>69</v>
      </c>
      <c r="I10" s="9" t="s">
        <v>70</v>
      </c>
      <c r="J10" s="9" t="s">
        <v>70</v>
      </c>
      <c r="K10" s="9"/>
      <c r="L10" s="9">
        <v>5</v>
      </c>
      <c r="M10" s="9">
        <v>202104</v>
      </c>
      <c r="N10" s="9">
        <v>202108</v>
      </c>
      <c r="O10" s="14"/>
      <c r="P10" s="14">
        <f t="shared" si="0"/>
        <v>1000</v>
      </c>
      <c r="Q10" s="14" t="str">
        <f t="shared" si="1"/>
        <v/>
      </c>
      <c r="R10" s="14">
        <f t="shared" si="2"/>
        <v>1000</v>
      </c>
      <c r="S10" s="9" t="s">
        <v>71</v>
      </c>
      <c r="T10" s="15" t="s">
        <v>67</v>
      </c>
      <c r="U10" s="9" t="s">
        <v>40</v>
      </c>
      <c r="V10" s="9" t="s">
        <v>51</v>
      </c>
      <c r="W10" s="9" t="s">
        <v>42</v>
      </c>
      <c r="X10" s="9" t="s">
        <v>72</v>
      </c>
      <c r="Y10" s="11" t="s">
        <v>73</v>
      </c>
      <c r="Z10" s="11"/>
    </row>
    <row r="11" ht="40.5" spans="1:26">
      <c r="A11" s="9">
        <v>6</v>
      </c>
      <c r="B11" s="11" t="s">
        <v>60</v>
      </c>
      <c r="C11" s="15" t="s">
        <v>74</v>
      </c>
      <c r="D11" s="9" t="s">
        <v>75</v>
      </c>
      <c r="E11" s="14" t="s">
        <v>34</v>
      </c>
      <c r="F11" s="15" t="s">
        <v>76</v>
      </c>
      <c r="G11" s="16" t="s">
        <v>28</v>
      </c>
      <c r="H11" s="17" t="s">
        <v>77</v>
      </c>
      <c r="I11" s="9" t="s">
        <v>70</v>
      </c>
      <c r="J11" s="9" t="s">
        <v>70</v>
      </c>
      <c r="K11" s="9"/>
      <c r="L11" s="9">
        <v>9</v>
      </c>
      <c r="M11" s="9">
        <v>202103</v>
      </c>
      <c r="N11" s="9">
        <v>202111</v>
      </c>
      <c r="O11" s="14"/>
      <c r="P11" s="14">
        <f t="shared" si="0"/>
        <v>1800</v>
      </c>
      <c r="Q11" s="14" t="str">
        <f t="shared" si="1"/>
        <v/>
      </c>
      <c r="R11" s="14">
        <f t="shared" si="2"/>
        <v>1800</v>
      </c>
      <c r="S11" s="9" t="s">
        <v>78</v>
      </c>
      <c r="T11" s="15" t="s">
        <v>74</v>
      </c>
      <c r="U11" s="9" t="s">
        <v>40</v>
      </c>
      <c r="V11" s="9" t="s">
        <v>51</v>
      </c>
      <c r="W11" s="9" t="s">
        <v>42</v>
      </c>
      <c r="X11" s="9" t="s">
        <v>79</v>
      </c>
      <c r="Y11" s="11" t="s">
        <v>80</v>
      </c>
      <c r="Z11" s="11"/>
    </row>
    <row r="12" ht="57" spans="1:26">
      <c r="A12" s="9">
        <v>7</v>
      </c>
      <c r="B12" s="11" t="s">
        <v>60</v>
      </c>
      <c r="C12" s="15" t="s">
        <v>81</v>
      </c>
      <c r="D12" s="9" t="s">
        <v>82</v>
      </c>
      <c r="E12" s="14" t="s">
        <v>57</v>
      </c>
      <c r="F12" s="15" t="s">
        <v>83</v>
      </c>
      <c r="G12" s="16" t="s">
        <v>27</v>
      </c>
      <c r="H12" s="17" t="s">
        <v>84</v>
      </c>
      <c r="I12" s="9" t="s">
        <v>85</v>
      </c>
      <c r="J12" s="9" t="s">
        <v>86</v>
      </c>
      <c r="K12" s="9">
        <v>2021</v>
      </c>
      <c r="L12" s="9">
        <v>11</v>
      </c>
      <c r="M12" s="9">
        <v>202101</v>
      </c>
      <c r="N12" s="9">
        <v>202111</v>
      </c>
      <c r="O12" s="14">
        <f>IF(L12=0,"",IF(G12="单位就业",L12*300,""))</f>
        <v>3300</v>
      </c>
      <c r="P12" s="14"/>
      <c r="Q12" s="14">
        <f t="shared" si="1"/>
        <v>800</v>
      </c>
      <c r="R12" s="14">
        <f t="shared" si="2"/>
        <v>4100</v>
      </c>
      <c r="S12" s="9" t="s">
        <v>87</v>
      </c>
      <c r="T12" s="15" t="s">
        <v>81</v>
      </c>
      <c r="U12" s="9" t="s">
        <v>40</v>
      </c>
      <c r="V12" s="9" t="s">
        <v>41</v>
      </c>
      <c r="W12" s="9" t="s">
        <v>42</v>
      </c>
      <c r="X12" s="9" t="s">
        <v>43</v>
      </c>
      <c r="Y12" s="11" t="s">
        <v>44</v>
      </c>
      <c r="Z12" s="11"/>
    </row>
    <row r="13" ht="57" spans="1:26">
      <c r="A13" s="9">
        <v>8</v>
      </c>
      <c r="B13" s="11" t="s">
        <v>60</v>
      </c>
      <c r="C13" s="15" t="s">
        <v>88</v>
      </c>
      <c r="D13" s="9" t="s">
        <v>89</v>
      </c>
      <c r="E13" s="14" t="s">
        <v>34</v>
      </c>
      <c r="F13" s="15" t="s">
        <v>90</v>
      </c>
      <c r="G13" s="16" t="s">
        <v>27</v>
      </c>
      <c r="H13" s="17" t="s">
        <v>91</v>
      </c>
      <c r="I13" s="9" t="s">
        <v>70</v>
      </c>
      <c r="J13" s="9" t="s">
        <v>70</v>
      </c>
      <c r="K13" s="9"/>
      <c r="L13" s="9">
        <v>8</v>
      </c>
      <c r="M13" s="9">
        <v>202104</v>
      </c>
      <c r="N13" s="9">
        <v>202111</v>
      </c>
      <c r="O13" s="14">
        <f>IF(L13=0,"",IF(G13="单位就业",L13*300,""))</f>
        <v>2400</v>
      </c>
      <c r="P13" s="14"/>
      <c r="Q13" s="14" t="str">
        <f t="shared" si="1"/>
        <v/>
      </c>
      <c r="R13" s="14">
        <f t="shared" si="2"/>
        <v>2400</v>
      </c>
      <c r="S13" s="9" t="s">
        <v>92</v>
      </c>
      <c r="T13" s="15" t="s">
        <v>88</v>
      </c>
      <c r="U13" s="9" t="s">
        <v>40</v>
      </c>
      <c r="V13" s="9" t="s">
        <v>93</v>
      </c>
      <c r="W13" s="9" t="s">
        <v>94</v>
      </c>
      <c r="X13" s="9" t="s">
        <v>95</v>
      </c>
      <c r="Y13" s="11" t="s">
        <v>96</v>
      </c>
      <c r="Z13" s="11"/>
    </row>
    <row r="14" ht="57" spans="1:26">
      <c r="A14" s="9">
        <v>9</v>
      </c>
      <c r="B14" s="11" t="s">
        <v>31</v>
      </c>
      <c r="C14" s="18" t="s">
        <v>97</v>
      </c>
      <c r="D14" s="9" t="s">
        <v>98</v>
      </c>
      <c r="E14" s="14" t="s">
        <v>57</v>
      </c>
      <c r="F14" s="15" t="s">
        <v>99</v>
      </c>
      <c r="G14" s="16" t="s">
        <v>27</v>
      </c>
      <c r="H14" s="17" t="s">
        <v>100</v>
      </c>
      <c r="I14" s="9" t="s">
        <v>101</v>
      </c>
      <c r="J14" s="9" t="s">
        <v>38</v>
      </c>
      <c r="K14" s="9">
        <v>2021</v>
      </c>
      <c r="L14" s="9">
        <v>10</v>
      </c>
      <c r="M14" s="9">
        <v>202101</v>
      </c>
      <c r="N14" s="9">
        <v>202110</v>
      </c>
      <c r="O14" s="14">
        <f>IF(L14=0,"",IF(G14="单位就业",L14*300,""))</f>
        <v>3000</v>
      </c>
      <c r="P14" s="14"/>
      <c r="Q14" s="14">
        <f t="shared" si="1"/>
        <v>200</v>
      </c>
      <c r="R14" s="14">
        <f t="shared" si="2"/>
        <v>3200</v>
      </c>
      <c r="S14" s="9" t="s">
        <v>102</v>
      </c>
      <c r="T14" s="18" t="s">
        <v>97</v>
      </c>
      <c r="U14" s="9" t="s">
        <v>40</v>
      </c>
      <c r="V14" s="9" t="s">
        <v>51</v>
      </c>
      <c r="W14" s="9" t="s">
        <v>42</v>
      </c>
      <c r="X14" s="9" t="s">
        <v>103</v>
      </c>
      <c r="Y14" s="11" t="s">
        <v>104</v>
      </c>
      <c r="Z14" s="11"/>
    </row>
    <row r="15" ht="40.5" spans="1:26">
      <c r="A15" s="9">
        <v>10</v>
      </c>
      <c r="B15" s="11" t="s">
        <v>60</v>
      </c>
      <c r="C15" s="15" t="s">
        <v>105</v>
      </c>
      <c r="D15" s="9" t="s">
        <v>106</v>
      </c>
      <c r="E15" s="14" t="s">
        <v>34</v>
      </c>
      <c r="F15" s="15" t="s">
        <v>107</v>
      </c>
      <c r="G15" s="16" t="s">
        <v>28</v>
      </c>
      <c r="H15" s="17" t="s">
        <v>77</v>
      </c>
      <c r="I15" s="9" t="s">
        <v>70</v>
      </c>
      <c r="J15" s="9" t="s">
        <v>70</v>
      </c>
      <c r="K15" s="9"/>
      <c r="L15" s="9">
        <v>5</v>
      </c>
      <c r="M15" s="9">
        <v>202103</v>
      </c>
      <c r="N15" s="9">
        <v>202107</v>
      </c>
      <c r="O15" s="14"/>
      <c r="P15" s="14">
        <f t="shared" si="0"/>
        <v>1000</v>
      </c>
      <c r="Q15" s="14" t="str">
        <f t="shared" si="1"/>
        <v/>
      </c>
      <c r="R15" s="14">
        <f t="shared" si="2"/>
        <v>1000</v>
      </c>
      <c r="S15" s="9" t="s">
        <v>108</v>
      </c>
      <c r="T15" s="15" t="s">
        <v>105</v>
      </c>
      <c r="U15" s="9" t="s">
        <v>40</v>
      </c>
      <c r="V15" s="9" t="s">
        <v>93</v>
      </c>
      <c r="W15" s="9" t="s">
        <v>94</v>
      </c>
      <c r="X15" s="9" t="s">
        <v>109</v>
      </c>
      <c r="Y15" s="11" t="s">
        <v>110</v>
      </c>
      <c r="Z15" s="11"/>
    </row>
    <row r="16" ht="40.5" spans="1:26">
      <c r="A16" s="9">
        <v>11</v>
      </c>
      <c r="B16" s="11" t="s">
        <v>60</v>
      </c>
      <c r="C16" s="15" t="s">
        <v>111</v>
      </c>
      <c r="D16" s="9" t="s">
        <v>112</v>
      </c>
      <c r="E16" s="14" t="s">
        <v>57</v>
      </c>
      <c r="F16" s="15" t="s">
        <v>113</v>
      </c>
      <c r="G16" s="16" t="s">
        <v>28</v>
      </c>
      <c r="H16" s="17" t="s">
        <v>114</v>
      </c>
      <c r="I16" s="9" t="s">
        <v>115</v>
      </c>
      <c r="J16" s="9" t="s">
        <v>38</v>
      </c>
      <c r="K16" s="9">
        <v>2021</v>
      </c>
      <c r="L16" s="9">
        <v>5</v>
      </c>
      <c r="M16" s="9">
        <v>202101</v>
      </c>
      <c r="N16" s="9">
        <v>202105</v>
      </c>
      <c r="O16" s="14"/>
      <c r="P16" s="14">
        <f t="shared" si="0"/>
        <v>1000</v>
      </c>
      <c r="Q16" s="14">
        <f t="shared" si="1"/>
        <v>200</v>
      </c>
      <c r="R16" s="14">
        <f t="shared" si="2"/>
        <v>1200</v>
      </c>
      <c r="S16" s="9" t="s">
        <v>116</v>
      </c>
      <c r="T16" s="15" t="s">
        <v>111</v>
      </c>
      <c r="U16" s="9" t="s">
        <v>40</v>
      </c>
      <c r="V16" s="9" t="s">
        <v>93</v>
      </c>
      <c r="W16" s="9" t="s">
        <v>94</v>
      </c>
      <c r="X16" s="9" t="s">
        <v>117</v>
      </c>
      <c r="Y16" s="11" t="s">
        <v>118</v>
      </c>
      <c r="Z16" s="11"/>
    </row>
    <row r="17" ht="42.75" spans="1:26">
      <c r="A17" s="9">
        <v>12</v>
      </c>
      <c r="B17" s="11" t="s">
        <v>60</v>
      </c>
      <c r="C17" s="15" t="s">
        <v>119</v>
      </c>
      <c r="D17" s="9" t="s">
        <v>120</v>
      </c>
      <c r="E17" s="14" t="s">
        <v>57</v>
      </c>
      <c r="F17" s="15" t="s">
        <v>121</v>
      </c>
      <c r="G17" s="16" t="s">
        <v>27</v>
      </c>
      <c r="H17" s="17" t="s">
        <v>122</v>
      </c>
      <c r="I17" s="9" t="s">
        <v>123</v>
      </c>
      <c r="J17" s="9" t="s">
        <v>86</v>
      </c>
      <c r="K17" s="9">
        <v>2021</v>
      </c>
      <c r="L17" s="9">
        <v>8</v>
      </c>
      <c r="M17" s="9">
        <v>202103</v>
      </c>
      <c r="N17" s="9">
        <v>202110</v>
      </c>
      <c r="O17" s="14">
        <f>IF(L17=0,"",IF(G17="单位就业",L17*300,""))</f>
        <v>2400</v>
      </c>
      <c r="P17" s="14"/>
      <c r="Q17" s="14">
        <f t="shared" si="1"/>
        <v>800</v>
      </c>
      <c r="R17" s="14">
        <f t="shared" si="2"/>
        <v>3200</v>
      </c>
      <c r="S17" s="9" t="s">
        <v>124</v>
      </c>
      <c r="T17" s="15" t="s">
        <v>119</v>
      </c>
      <c r="U17" s="9" t="s">
        <v>40</v>
      </c>
      <c r="V17" s="9" t="s">
        <v>93</v>
      </c>
      <c r="W17" s="9" t="s">
        <v>94</v>
      </c>
      <c r="X17" s="9" t="s">
        <v>109</v>
      </c>
      <c r="Y17" s="11" t="s">
        <v>110</v>
      </c>
      <c r="Z17" s="11"/>
    </row>
    <row r="18" ht="40.5" spans="1:26">
      <c r="A18" s="9">
        <v>13</v>
      </c>
      <c r="B18" s="11" t="s">
        <v>60</v>
      </c>
      <c r="C18" s="15" t="s">
        <v>125</v>
      </c>
      <c r="D18" s="9" t="s">
        <v>126</v>
      </c>
      <c r="E18" s="14" t="s">
        <v>34</v>
      </c>
      <c r="F18" s="15" t="s">
        <v>127</v>
      </c>
      <c r="G18" s="16" t="s">
        <v>28</v>
      </c>
      <c r="H18" s="17" t="s">
        <v>77</v>
      </c>
      <c r="I18" s="9" t="s">
        <v>101</v>
      </c>
      <c r="J18" s="9" t="s">
        <v>38</v>
      </c>
      <c r="K18" s="9">
        <v>2021</v>
      </c>
      <c r="L18" s="9">
        <v>4</v>
      </c>
      <c r="M18" s="9">
        <v>202103</v>
      </c>
      <c r="N18" s="9">
        <v>202106</v>
      </c>
      <c r="O18" s="14"/>
      <c r="P18" s="14">
        <f t="shared" si="0"/>
        <v>800</v>
      </c>
      <c r="Q18" s="14">
        <f t="shared" si="1"/>
        <v>200</v>
      </c>
      <c r="R18" s="14">
        <f t="shared" si="2"/>
        <v>1000</v>
      </c>
      <c r="S18" s="9" t="s">
        <v>128</v>
      </c>
      <c r="T18" s="15" t="s">
        <v>125</v>
      </c>
      <c r="U18" s="9" t="s">
        <v>40</v>
      </c>
      <c r="V18" s="9" t="s">
        <v>93</v>
      </c>
      <c r="W18" s="9" t="s">
        <v>94</v>
      </c>
      <c r="X18" s="9" t="s">
        <v>109</v>
      </c>
      <c r="Y18" s="11" t="s">
        <v>110</v>
      </c>
      <c r="Z18" s="11"/>
    </row>
    <row r="19" ht="40.5" spans="1:26">
      <c r="A19" s="9">
        <v>14</v>
      </c>
      <c r="B19" s="11" t="s">
        <v>60</v>
      </c>
      <c r="C19" s="15" t="s">
        <v>129</v>
      </c>
      <c r="D19" s="9" t="s">
        <v>130</v>
      </c>
      <c r="E19" s="14" t="s">
        <v>57</v>
      </c>
      <c r="F19" s="15" t="s">
        <v>131</v>
      </c>
      <c r="G19" s="16" t="s">
        <v>28</v>
      </c>
      <c r="H19" s="17" t="s">
        <v>132</v>
      </c>
      <c r="I19" s="9" t="s">
        <v>133</v>
      </c>
      <c r="J19" s="9" t="s">
        <v>86</v>
      </c>
      <c r="K19" s="9">
        <v>2021</v>
      </c>
      <c r="L19" s="9">
        <v>11</v>
      </c>
      <c r="M19" s="9">
        <v>202101</v>
      </c>
      <c r="N19" s="9">
        <v>202111</v>
      </c>
      <c r="O19" s="14"/>
      <c r="P19" s="14">
        <f t="shared" si="0"/>
        <v>2200</v>
      </c>
      <c r="Q19" s="14">
        <f t="shared" si="1"/>
        <v>800</v>
      </c>
      <c r="R19" s="14">
        <f t="shared" si="2"/>
        <v>3000</v>
      </c>
      <c r="S19" s="9" t="s">
        <v>134</v>
      </c>
      <c r="T19" s="9" t="s">
        <v>135</v>
      </c>
      <c r="U19" s="9" t="s">
        <v>40</v>
      </c>
      <c r="V19" s="9" t="s">
        <v>93</v>
      </c>
      <c r="W19" s="9" t="s">
        <v>94</v>
      </c>
      <c r="X19" s="9" t="s">
        <v>136</v>
      </c>
      <c r="Y19" s="11" t="s">
        <v>137</v>
      </c>
      <c r="Z19" s="11"/>
    </row>
    <row r="20" ht="40.5" spans="1:26">
      <c r="A20" s="9">
        <v>15</v>
      </c>
      <c r="B20" s="11" t="s">
        <v>60</v>
      </c>
      <c r="C20" s="15" t="s">
        <v>138</v>
      </c>
      <c r="D20" s="9" t="s">
        <v>46</v>
      </c>
      <c r="E20" s="14" t="s">
        <v>34</v>
      </c>
      <c r="F20" s="15" t="s">
        <v>139</v>
      </c>
      <c r="G20" s="16" t="s">
        <v>28</v>
      </c>
      <c r="H20" s="17" t="s">
        <v>140</v>
      </c>
      <c r="I20" s="9" t="s">
        <v>141</v>
      </c>
      <c r="J20" s="9" t="s">
        <v>86</v>
      </c>
      <c r="K20" s="9">
        <v>2021</v>
      </c>
      <c r="L20" s="9">
        <v>11</v>
      </c>
      <c r="M20" s="9">
        <v>202101</v>
      </c>
      <c r="N20" s="9">
        <v>202111</v>
      </c>
      <c r="O20" s="14"/>
      <c r="P20" s="14">
        <f t="shared" si="0"/>
        <v>2200</v>
      </c>
      <c r="Q20" s="14">
        <f t="shared" si="1"/>
        <v>800</v>
      </c>
      <c r="R20" s="14">
        <f t="shared" si="2"/>
        <v>3000</v>
      </c>
      <c r="S20" s="9" t="s">
        <v>142</v>
      </c>
      <c r="T20" s="15" t="s">
        <v>138</v>
      </c>
      <c r="U20" s="9" t="s">
        <v>40</v>
      </c>
      <c r="V20" s="9" t="s">
        <v>41</v>
      </c>
      <c r="W20" s="9" t="s">
        <v>94</v>
      </c>
      <c r="X20" s="9" t="s">
        <v>143</v>
      </c>
      <c r="Y20" s="11" t="s">
        <v>144</v>
      </c>
      <c r="Z20" s="11"/>
    </row>
    <row r="21" ht="42.75" spans="1:26">
      <c r="A21" s="9">
        <v>16</v>
      </c>
      <c r="B21" s="11" t="s">
        <v>60</v>
      </c>
      <c r="C21" s="15" t="s">
        <v>145</v>
      </c>
      <c r="D21" s="9" t="s">
        <v>146</v>
      </c>
      <c r="E21" s="14" t="s">
        <v>57</v>
      </c>
      <c r="F21" s="15" t="s">
        <v>147</v>
      </c>
      <c r="G21" s="16" t="s">
        <v>27</v>
      </c>
      <c r="H21" s="17" t="s">
        <v>148</v>
      </c>
      <c r="I21" s="9" t="s">
        <v>149</v>
      </c>
      <c r="J21" s="9" t="s">
        <v>86</v>
      </c>
      <c r="K21" s="9">
        <v>2021</v>
      </c>
      <c r="L21" s="9">
        <v>11</v>
      </c>
      <c r="M21" s="9">
        <v>202101</v>
      </c>
      <c r="N21" s="9">
        <v>202111</v>
      </c>
      <c r="O21" s="14">
        <f>IF(L21=0,"",IF(G21="单位就业",L21*300,""))</f>
        <v>3300</v>
      </c>
      <c r="P21" s="14"/>
      <c r="Q21" s="14">
        <f t="shared" si="1"/>
        <v>800</v>
      </c>
      <c r="R21" s="14">
        <f t="shared" si="2"/>
        <v>4100</v>
      </c>
      <c r="S21" s="9" t="s">
        <v>134</v>
      </c>
      <c r="T21" s="9" t="s">
        <v>135</v>
      </c>
      <c r="U21" s="9" t="s">
        <v>40</v>
      </c>
      <c r="V21" s="9" t="s">
        <v>93</v>
      </c>
      <c r="W21" s="9" t="s">
        <v>94</v>
      </c>
      <c r="X21" s="9" t="s">
        <v>136</v>
      </c>
      <c r="Y21" s="11" t="s">
        <v>137</v>
      </c>
      <c r="Z21" s="11"/>
    </row>
    <row r="22" ht="42.75" spans="1:26">
      <c r="A22" s="9">
        <v>17</v>
      </c>
      <c r="B22" s="11" t="s">
        <v>60</v>
      </c>
      <c r="C22" s="15" t="s">
        <v>150</v>
      </c>
      <c r="D22" s="9" t="s">
        <v>151</v>
      </c>
      <c r="E22" s="14" t="s">
        <v>57</v>
      </c>
      <c r="F22" s="15" t="s">
        <v>152</v>
      </c>
      <c r="G22" s="16" t="s">
        <v>27</v>
      </c>
      <c r="H22" s="17" t="s">
        <v>153</v>
      </c>
      <c r="I22" s="9" t="s">
        <v>49</v>
      </c>
      <c r="J22" s="9" t="s">
        <v>38</v>
      </c>
      <c r="K22" s="9">
        <v>2021</v>
      </c>
      <c r="L22" s="9">
        <v>10</v>
      </c>
      <c r="M22" s="9">
        <v>202103</v>
      </c>
      <c r="N22" s="9">
        <v>202112</v>
      </c>
      <c r="O22" s="14">
        <f>IF(L22=0,"",IF(G22="单位就业",L22*300,""))</f>
        <v>3000</v>
      </c>
      <c r="P22" s="14"/>
      <c r="Q22" s="14">
        <f t="shared" si="1"/>
        <v>200</v>
      </c>
      <c r="R22" s="14">
        <v>3200</v>
      </c>
      <c r="S22" s="9" t="s">
        <v>154</v>
      </c>
      <c r="T22" s="15" t="s">
        <v>150</v>
      </c>
      <c r="U22" s="9" t="s">
        <v>40</v>
      </c>
      <c r="V22" s="9" t="s">
        <v>51</v>
      </c>
      <c r="W22" s="9" t="s">
        <v>52</v>
      </c>
      <c r="X22" s="9" t="s">
        <v>155</v>
      </c>
      <c r="Y22" s="11" t="s">
        <v>156</v>
      </c>
      <c r="Z22" s="11"/>
    </row>
    <row r="23" ht="42.75" spans="1:26">
      <c r="A23" s="9">
        <v>18</v>
      </c>
      <c r="B23" s="11" t="s">
        <v>60</v>
      </c>
      <c r="C23" s="15" t="s">
        <v>157</v>
      </c>
      <c r="D23" s="9" t="s">
        <v>158</v>
      </c>
      <c r="E23" s="14" t="s">
        <v>34</v>
      </c>
      <c r="F23" s="15" t="s">
        <v>159</v>
      </c>
      <c r="G23" s="16" t="s">
        <v>27</v>
      </c>
      <c r="H23" s="17" t="s">
        <v>160</v>
      </c>
      <c r="I23" s="9" t="s">
        <v>161</v>
      </c>
      <c r="J23" s="9" t="s">
        <v>86</v>
      </c>
      <c r="K23" s="9">
        <v>2021</v>
      </c>
      <c r="L23" s="9">
        <v>10</v>
      </c>
      <c r="M23" s="9">
        <v>202103</v>
      </c>
      <c r="N23" s="9">
        <v>202112</v>
      </c>
      <c r="O23" s="14">
        <f>IF(L23=0,"",IF(G23="单位就业",L23*300,""))</f>
        <v>3000</v>
      </c>
      <c r="P23" s="14"/>
      <c r="Q23" s="14">
        <f t="shared" si="1"/>
        <v>800</v>
      </c>
      <c r="R23" s="14">
        <f t="shared" ref="R23:R43" si="3">IF(SUM(O23:Q23)=0,"",SUM(O23:Q23))</f>
        <v>3800</v>
      </c>
      <c r="S23" s="9" t="s">
        <v>162</v>
      </c>
      <c r="T23" s="15" t="s">
        <v>157</v>
      </c>
      <c r="U23" s="9" t="s">
        <v>40</v>
      </c>
      <c r="V23" s="9" t="s">
        <v>51</v>
      </c>
      <c r="W23" s="9" t="s">
        <v>52</v>
      </c>
      <c r="X23" s="9" t="s">
        <v>163</v>
      </c>
      <c r="Y23" s="11" t="s">
        <v>164</v>
      </c>
      <c r="Z23" s="11"/>
    </row>
    <row r="24" ht="40.5" spans="1:26">
      <c r="A24" s="9">
        <v>19</v>
      </c>
      <c r="B24" s="11" t="s">
        <v>60</v>
      </c>
      <c r="C24" s="15" t="s">
        <v>165</v>
      </c>
      <c r="D24" s="9" t="s">
        <v>166</v>
      </c>
      <c r="E24" s="14" t="s">
        <v>57</v>
      </c>
      <c r="F24" s="15" t="s">
        <v>167</v>
      </c>
      <c r="G24" s="16" t="s">
        <v>28</v>
      </c>
      <c r="H24" s="17" t="s">
        <v>69</v>
      </c>
      <c r="I24" s="9" t="s">
        <v>70</v>
      </c>
      <c r="J24" s="9" t="s">
        <v>70</v>
      </c>
      <c r="K24" s="9"/>
      <c r="L24" s="9">
        <v>9</v>
      </c>
      <c r="M24" s="9">
        <v>202104</v>
      </c>
      <c r="N24" s="9">
        <v>202112</v>
      </c>
      <c r="O24" s="14"/>
      <c r="P24" s="14">
        <f t="shared" si="0"/>
        <v>1800</v>
      </c>
      <c r="Q24" s="14" t="str">
        <f t="shared" si="1"/>
        <v/>
      </c>
      <c r="R24" s="14">
        <f t="shared" si="3"/>
        <v>1800</v>
      </c>
      <c r="S24" s="9" t="s">
        <v>168</v>
      </c>
      <c r="T24" s="15" t="s">
        <v>165</v>
      </c>
      <c r="U24" s="9" t="s">
        <v>40</v>
      </c>
      <c r="V24" s="9" t="s">
        <v>51</v>
      </c>
      <c r="W24" s="9" t="s">
        <v>169</v>
      </c>
      <c r="X24" s="9" t="s">
        <v>170</v>
      </c>
      <c r="Y24" s="11" t="s">
        <v>171</v>
      </c>
      <c r="Z24" s="11"/>
    </row>
    <row r="25" ht="40.5" spans="1:26">
      <c r="A25" s="9">
        <v>20</v>
      </c>
      <c r="B25" s="11" t="s">
        <v>60</v>
      </c>
      <c r="C25" s="15" t="s">
        <v>172</v>
      </c>
      <c r="D25" s="9" t="s">
        <v>126</v>
      </c>
      <c r="E25" s="14" t="s">
        <v>34</v>
      </c>
      <c r="F25" s="15" t="s">
        <v>173</v>
      </c>
      <c r="G25" s="16" t="s">
        <v>28</v>
      </c>
      <c r="H25" s="17" t="s">
        <v>69</v>
      </c>
      <c r="I25" s="9" t="s">
        <v>70</v>
      </c>
      <c r="J25" s="9" t="s">
        <v>70</v>
      </c>
      <c r="K25" s="9"/>
      <c r="L25" s="9">
        <v>9</v>
      </c>
      <c r="M25" s="9">
        <v>202104</v>
      </c>
      <c r="N25" s="9">
        <v>202112</v>
      </c>
      <c r="O25" s="14"/>
      <c r="P25" s="14">
        <f t="shared" si="0"/>
        <v>1800</v>
      </c>
      <c r="Q25" s="14" t="str">
        <f t="shared" si="1"/>
        <v/>
      </c>
      <c r="R25" s="14">
        <f t="shared" si="3"/>
        <v>1800</v>
      </c>
      <c r="S25" s="9" t="s">
        <v>174</v>
      </c>
      <c r="T25" s="15" t="s">
        <v>172</v>
      </c>
      <c r="U25" s="9" t="s">
        <v>40</v>
      </c>
      <c r="V25" s="9" t="s">
        <v>51</v>
      </c>
      <c r="W25" s="9" t="s">
        <v>169</v>
      </c>
      <c r="X25" s="9" t="s">
        <v>170</v>
      </c>
      <c r="Y25" s="11" t="s">
        <v>171</v>
      </c>
      <c r="Z25" s="11"/>
    </row>
    <row r="26" ht="40.5" spans="1:26">
      <c r="A26" s="9">
        <v>21</v>
      </c>
      <c r="B26" s="11" t="s">
        <v>31</v>
      </c>
      <c r="C26" s="15" t="s">
        <v>175</v>
      </c>
      <c r="D26" s="9" t="s">
        <v>176</v>
      </c>
      <c r="E26" s="14" t="s">
        <v>34</v>
      </c>
      <c r="F26" s="15" t="s">
        <v>177</v>
      </c>
      <c r="G26" s="16" t="s">
        <v>28</v>
      </c>
      <c r="H26" s="17" t="s">
        <v>69</v>
      </c>
      <c r="I26" s="9" t="s">
        <v>101</v>
      </c>
      <c r="J26" s="9" t="s">
        <v>38</v>
      </c>
      <c r="K26" s="9"/>
      <c r="L26" s="9">
        <v>3</v>
      </c>
      <c r="M26" s="9">
        <v>202110</v>
      </c>
      <c r="N26" s="9">
        <v>202112</v>
      </c>
      <c r="O26" s="14"/>
      <c r="P26" s="14">
        <f t="shared" si="0"/>
        <v>600</v>
      </c>
      <c r="Q26" s="14"/>
      <c r="R26" s="14">
        <f t="shared" si="3"/>
        <v>600</v>
      </c>
      <c r="S26" s="9" t="s">
        <v>178</v>
      </c>
      <c r="T26" s="15" t="s">
        <v>175</v>
      </c>
      <c r="U26" s="9" t="s">
        <v>40</v>
      </c>
      <c r="V26" s="9" t="s">
        <v>51</v>
      </c>
      <c r="W26" s="9" t="s">
        <v>179</v>
      </c>
      <c r="X26" s="9" t="s">
        <v>180</v>
      </c>
      <c r="Y26" s="11" t="s">
        <v>181</v>
      </c>
      <c r="Z26" s="11"/>
    </row>
    <row r="27" ht="40.5" spans="1:26">
      <c r="A27" s="9">
        <v>22</v>
      </c>
      <c r="B27" s="11" t="s">
        <v>31</v>
      </c>
      <c r="C27" s="19" t="s">
        <v>182</v>
      </c>
      <c r="D27" s="9" t="s">
        <v>183</v>
      </c>
      <c r="E27" s="20" t="s">
        <v>57</v>
      </c>
      <c r="F27" s="15" t="s">
        <v>184</v>
      </c>
      <c r="G27" s="21" t="s">
        <v>28</v>
      </c>
      <c r="H27" s="22" t="s">
        <v>69</v>
      </c>
      <c r="I27" s="19" t="s">
        <v>101</v>
      </c>
      <c r="J27" s="9" t="s">
        <v>38</v>
      </c>
      <c r="K27" s="9"/>
      <c r="L27" s="9">
        <v>3</v>
      </c>
      <c r="M27" s="9">
        <v>202110</v>
      </c>
      <c r="N27" s="9">
        <v>202112</v>
      </c>
      <c r="O27" s="14"/>
      <c r="P27" s="14">
        <f t="shared" si="0"/>
        <v>600</v>
      </c>
      <c r="Q27" s="14"/>
      <c r="R27" s="14">
        <f t="shared" si="3"/>
        <v>600</v>
      </c>
      <c r="S27" s="9" t="s">
        <v>185</v>
      </c>
      <c r="T27" s="19" t="s">
        <v>182</v>
      </c>
      <c r="U27" s="9" t="s">
        <v>40</v>
      </c>
      <c r="V27" s="9" t="s">
        <v>51</v>
      </c>
      <c r="W27" s="9" t="s">
        <v>179</v>
      </c>
      <c r="X27" s="9" t="s">
        <v>180</v>
      </c>
      <c r="Y27" s="11" t="s">
        <v>181</v>
      </c>
      <c r="Z27" s="11"/>
    </row>
    <row r="28" ht="40.5" spans="1:26">
      <c r="A28" s="9">
        <v>23</v>
      </c>
      <c r="B28" s="11" t="s">
        <v>60</v>
      </c>
      <c r="C28" s="15" t="s">
        <v>186</v>
      </c>
      <c r="D28" s="9" t="s">
        <v>158</v>
      </c>
      <c r="E28" s="14" t="s">
        <v>34</v>
      </c>
      <c r="F28" s="15" t="s">
        <v>187</v>
      </c>
      <c r="G28" s="16" t="s">
        <v>28</v>
      </c>
      <c r="H28" s="17" t="s">
        <v>188</v>
      </c>
      <c r="I28" s="9" t="s">
        <v>70</v>
      </c>
      <c r="J28" s="9" t="s">
        <v>70</v>
      </c>
      <c r="K28" s="9"/>
      <c r="L28" s="9">
        <v>8</v>
      </c>
      <c r="M28" s="9">
        <v>202105</v>
      </c>
      <c r="N28" s="9">
        <v>202112</v>
      </c>
      <c r="O28" s="14"/>
      <c r="P28" s="14">
        <f t="shared" si="0"/>
        <v>1600</v>
      </c>
      <c r="Q28" s="14" t="str">
        <f t="shared" ref="Q28:Q31" si="4">IF(J28="是",800,IF(J28="否",200,""))</f>
        <v/>
      </c>
      <c r="R28" s="14">
        <f t="shared" si="3"/>
        <v>1600</v>
      </c>
      <c r="S28" s="9" t="s">
        <v>189</v>
      </c>
      <c r="T28" s="15" t="s">
        <v>186</v>
      </c>
      <c r="U28" s="9" t="s">
        <v>40</v>
      </c>
      <c r="V28" s="9" t="s">
        <v>51</v>
      </c>
      <c r="W28" s="9" t="s">
        <v>169</v>
      </c>
      <c r="X28" s="9" t="s">
        <v>190</v>
      </c>
      <c r="Y28" s="11" t="s">
        <v>191</v>
      </c>
      <c r="Z28" s="11"/>
    </row>
    <row r="29" ht="40.5" spans="1:26">
      <c r="A29" s="9">
        <v>24</v>
      </c>
      <c r="B29" s="11" t="s">
        <v>60</v>
      </c>
      <c r="C29" s="15" t="s">
        <v>192</v>
      </c>
      <c r="D29" s="9" t="s">
        <v>176</v>
      </c>
      <c r="E29" s="14" t="s">
        <v>34</v>
      </c>
      <c r="F29" s="15" t="s">
        <v>193</v>
      </c>
      <c r="G29" s="16" t="s">
        <v>28</v>
      </c>
      <c r="H29" s="17" t="s">
        <v>188</v>
      </c>
      <c r="I29" s="9" t="s">
        <v>70</v>
      </c>
      <c r="J29" s="9" t="s">
        <v>70</v>
      </c>
      <c r="K29" s="9"/>
      <c r="L29" s="9">
        <v>5</v>
      </c>
      <c r="M29" s="9">
        <v>202108</v>
      </c>
      <c r="N29" s="9">
        <v>202112</v>
      </c>
      <c r="O29" s="14"/>
      <c r="P29" s="14">
        <f t="shared" si="0"/>
        <v>1000</v>
      </c>
      <c r="Q29" s="14" t="str">
        <f t="shared" si="4"/>
        <v/>
      </c>
      <c r="R29" s="14">
        <f t="shared" si="3"/>
        <v>1000</v>
      </c>
      <c r="S29" s="9" t="s">
        <v>194</v>
      </c>
      <c r="T29" s="15" t="s">
        <v>192</v>
      </c>
      <c r="U29" s="9" t="s">
        <v>40</v>
      </c>
      <c r="V29" s="9" t="s">
        <v>51</v>
      </c>
      <c r="W29" s="9" t="s">
        <v>169</v>
      </c>
      <c r="X29" s="9" t="s">
        <v>190</v>
      </c>
      <c r="Y29" s="11" t="s">
        <v>191</v>
      </c>
      <c r="Z29" s="11"/>
    </row>
    <row r="30" ht="40.5" spans="1:26">
      <c r="A30" s="9">
        <v>25</v>
      </c>
      <c r="B30" s="11" t="s">
        <v>60</v>
      </c>
      <c r="C30" s="23" t="s">
        <v>195</v>
      </c>
      <c r="D30" s="9" t="s">
        <v>196</v>
      </c>
      <c r="E30" s="14" t="s">
        <v>34</v>
      </c>
      <c r="F30" s="15" t="s">
        <v>197</v>
      </c>
      <c r="G30" s="16" t="s">
        <v>28</v>
      </c>
      <c r="H30" s="17" t="s">
        <v>188</v>
      </c>
      <c r="I30" s="9" t="s">
        <v>70</v>
      </c>
      <c r="J30" s="9" t="s">
        <v>70</v>
      </c>
      <c r="K30" s="9"/>
      <c r="L30" s="9">
        <v>3</v>
      </c>
      <c r="M30" s="9">
        <v>202110</v>
      </c>
      <c r="N30" s="9">
        <v>202112</v>
      </c>
      <c r="O30" s="14"/>
      <c r="P30" s="14">
        <f t="shared" si="0"/>
        <v>600</v>
      </c>
      <c r="Q30" s="14" t="str">
        <f t="shared" si="4"/>
        <v/>
      </c>
      <c r="R30" s="14">
        <f t="shared" si="3"/>
        <v>600</v>
      </c>
      <c r="S30" s="9" t="s">
        <v>198</v>
      </c>
      <c r="T30" s="23" t="s">
        <v>195</v>
      </c>
      <c r="U30" s="9" t="s">
        <v>40</v>
      </c>
      <c r="V30" s="9" t="s">
        <v>51</v>
      </c>
      <c r="W30" s="9" t="s">
        <v>169</v>
      </c>
      <c r="X30" s="9" t="s">
        <v>190</v>
      </c>
      <c r="Y30" s="11" t="s">
        <v>191</v>
      </c>
      <c r="Z30" s="11"/>
    </row>
    <row r="31" ht="40.5" spans="1:26">
      <c r="A31" s="9">
        <v>26</v>
      </c>
      <c r="B31" s="11" t="s">
        <v>31</v>
      </c>
      <c r="C31" s="15" t="s">
        <v>199</v>
      </c>
      <c r="D31" s="9" t="s">
        <v>75</v>
      </c>
      <c r="E31" s="14" t="s">
        <v>34</v>
      </c>
      <c r="F31" s="15" t="s">
        <v>200</v>
      </c>
      <c r="G31" s="16" t="s">
        <v>28</v>
      </c>
      <c r="H31" s="17" t="s">
        <v>201</v>
      </c>
      <c r="I31" s="9" t="s">
        <v>70</v>
      </c>
      <c r="J31" s="9" t="s">
        <v>70</v>
      </c>
      <c r="K31" s="9"/>
      <c r="L31" s="9">
        <v>5</v>
      </c>
      <c r="M31" s="9">
        <v>202108</v>
      </c>
      <c r="N31" s="9">
        <v>202112</v>
      </c>
      <c r="O31" s="14"/>
      <c r="P31" s="14">
        <f t="shared" si="0"/>
        <v>1000</v>
      </c>
      <c r="Q31" s="14" t="str">
        <f t="shared" si="4"/>
        <v/>
      </c>
      <c r="R31" s="14">
        <f t="shared" si="3"/>
        <v>1000</v>
      </c>
      <c r="S31" s="9" t="s">
        <v>202</v>
      </c>
      <c r="T31" s="15" t="s">
        <v>199</v>
      </c>
      <c r="U31" s="9" t="s">
        <v>40</v>
      </c>
      <c r="V31" s="9" t="s">
        <v>93</v>
      </c>
      <c r="W31" s="9" t="s">
        <v>94</v>
      </c>
      <c r="X31" s="9" t="s">
        <v>203</v>
      </c>
      <c r="Y31" s="11" t="s">
        <v>204</v>
      </c>
      <c r="Z31" s="11"/>
    </row>
    <row r="32" ht="40.5" spans="1:26">
      <c r="A32" s="9">
        <v>27</v>
      </c>
      <c r="B32" s="11" t="s">
        <v>60</v>
      </c>
      <c r="C32" s="15" t="s">
        <v>205</v>
      </c>
      <c r="D32" s="9" t="s">
        <v>206</v>
      </c>
      <c r="E32" s="14" t="s">
        <v>34</v>
      </c>
      <c r="F32" s="15" t="s">
        <v>207</v>
      </c>
      <c r="G32" s="16" t="s">
        <v>28</v>
      </c>
      <c r="H32" s="17" t="s">
        <v>208</v>
      </c>
      <c r="I32" s="9" t="s">
        <v>115</v>
      </c>
      <c r="J32" s="9" t="s">
        <v>38</v>
      </c>
      <c r="K32" s="9"/>
      <c r="L32" s="9">
        <v>3</v>
      </c>
      <c r="M32" s="9">
        <v>202110</v>
      </c>
      <c r="N32" s="9">
        <v>202112</v>
      </c>
      <c r="O32" s="14"/>
      <c r="P32" s="14">
        <f t="shared" si="0"/>
        <v>600</v>
      </c>
      <c r="Q32" s="14"/>
      <c r="R32" s="14">
        <f t="shared" si="3"/>
        <v>600</v>
      </c>
      <c r="S32" s="9" t="s">
        <v>209</v>
      </c>
      <c r="T32" s="15" t="s">
        <v>205</v>
      </c>
      <c r="U32" s="9" t="s">
        <v>40</v>
      </c>
      <c r="V32" s="9" t="s">
        <v>93</v>
      </c>
      <c r="W32" s="9" t="s">
        <v>94</v>
      </c>
      <c r="X32" s="9" t="s">
        <v>203</v>
      </c>
      <c r="Y32" s="11" t="s">
        <v>204</v>
      </c>
      <c r="Z32" s="11"/>
    </row>
    <row r="33" ht="40.5" spans="1:26">
      <c r="A33" s="9">
        <v>28</v>
      </c>
      <c r="B33" s="11" t="s">
        <v>31</v>
      </c>
      <c r="C33" s="15" t="s">
        <v>210</v>
      </c>
      <c r="D33" s="9" t="s">
        <v>33</v>
      </c>
      <c r="E33" s="14" t="s">
        <v>34</v>
      </c>
      <c r="F33" s="15" t="s">
        <v>211</v>
      </c>
      <c r="G33" s="16" t="s">
        <v>28</v>
      </c>
      <c r="H33" s="17" t="s">
        <v>69</v>
      </c>
      <c r="I33" s="9" t="s">
        <v>70</v>
      </c>
      <c r="J33" s="9" t="s">
        <v>70</v>
      </c>
      <c r="K33" s="9"/>
      <c r="L33" s="9">
        <v>8</v>
      </c>
      <c r="M33" s="9">
        <v>202105</v>
      </c>
      <c r="N33" s="9">
        <v>202112</v>
      </c>
      <c r="O33" s="14"/>
      <c r="P33" s="14">
        <f t="shared" si="0"/>
        <v>1600</v>
      </c>
      <c r="Q33" s="14" t="str">
        <f t="shared" ref="Q33:Q36" si="5">IF(J33="是",800,IF(J33="否",200,""))</f>
        <v/>
      </c>
      <c r="R33" s="14">
        <f t="shared" si="3"/>
        <v>1600</v>
      </c>
      <c r="S33" s="9" t="s">
        <v>212</v>
      </c>
      <c r="T33" s="15" t="s">
        <v>210</v>
      </c>
      <c r="U33" s="9" t="s">
        <v>40</v>
      </c>
      <c r="V33" s="9" t="s">
        <v>51</v>
      </c>
      <c r="W33" s="9" t="s">
        <v>169</v>
      </c>
      <c r="X33" s="9" t="s">
        <v>213</v>
      </c>
      <c r="Y33" s="11" t="s">
        <v>214</v>
      </c>
      <c r="Z33" s="11"/>
    </row>
    <row r="34" ht="40.5" spans="1:26">
      <c r="A34" s="9">
        <v>29</v>
      </c>
      <c r="B34" s="11" t="s">
        <v>31</v>
      </c>
      <c r="C34" s="15" t="s">
        <v>215</v>
      </c>
      <c r="D34" s="9" t="s">
        <v>112</v>
      </c>
      <c r="E34" s="14" t="s">
        <v>57</v>
      </c>
      <c r="F34" s="15" t="s">
        <v>216</v>
      </c>
      <c r="G34" s="16" t="s">
        <v>28</v>
      </c>
      <c r="H34" s="17" t="s">
        <v>69</v>
      </c>
      <c r="I34" s="9" t="s">
        <v>70</v>
      </c>
      <c r="J34" s="9" t="s">
        <v>70</v>
      </c>
      <c r="K34" s="9"/>
      <c r="L34" s="9">
        <v>8</v>
      </c>
      <c r="M34" s="9">
        <v>202105</v>
      </c>
      <c r="N34" s="9">
        <v>202112</v>
      </c>
      <c r="O34" s="14"/>
      <c r="P34" s="14">
        <f t="shared" si="0"/>
        <v>1600</v>
      </c>
      <c r="Q34" s="14" t="str">
        <f t="shared" si="5"/>
        <v/>
      </c>
      <c r="R34" s="14">
        <f t="shared" si="3"/>
        <v>1600</v>
      </c>
      <c r="S34" s="9" t="s">
        <v>217</v>
      </c>
      <c r="T34" s="15" t="s">
        <v>215</v>
      </c>
      <c r="U34" s="9" t="s">
        <v>40</v>
      </c>
      <c r="V34" s="9" t="s">
        <v>51</v>
      </c>
      <c r="W34" s="9" t="s">
        <v>169</v>
      </c>
      <c r="X34" s="9" t="s">
        <v>213</v>
      </c>
      <c r="Y34" s="11" t="s">
        <v>214</v>
      </c>
      <c r="Z34" s="11"/>
    </row>
    <row r="35" ht="40.5" spans="1:26">
      <c r="A35" s="9">
        <v>30</v>
      </c>
      <c r="B35" s="11" t="s">
        <v>31</v>
      </c>
      <c r="C35" s="15" t="s">
        <v>218</v>
      </c>
      <c r="D35" s="9" t="s">
        <v>219</v>
      </c>
      <c r="E35" s="14" t="s">
        <v>57</v>
      </c>
      <c r="F35" s="15" t="s">
        <v>220</v>
      </c>
      <c r="G35" s="16" t="s">
        <v>28</v>
      </c>
      <c r="H35" s="17" t="s">
        <v>69</v>
      </c>
      <c r="I35" s="9" t="s">
        <v>101</v>
      </c>
      <c r="J35" s="9" t="s">
        <v>38</v>
      </c>
      <c r="K35" s="9">
        <v>2021</v>
      </c>
      <c r="L35" s="9">
        <v>8</v>
      </c>
      <c r="M35" s="9">
        <v>202105</v>
      </c>
      <c r="N35" s="9">
        <v>202112</v>
      </c>
      <c r="O35" s="14"/>
      <c r="P35" s="14">
        <f t="shared" si="0"/>
        <v>1600</v>
      </c>
      <c r="Q35" s="14">
        <f t="shared" si="5"/>
        <v>200</v>
      </c>
      <c r="R35" s="14">
        <f t="shared" si="3"/>
        <v>1800</v>
      </c>
      <c r="S35" s="9" t="s">
        <v>221</v>
      </c>
      <c r="T35" s="15" t="s">
        <v>218</v>
      </c>
      <c r="U35" s="9" t="s">
        <v>40</v>
      </c>
      <c r="V35" s="9" t="s">
        <v>51</v>
      </c>
      <c r="W35" s="9" t="s">
        <v>169</v>
      </c>
      <c r="X35" s="9" t="s">
        <v>213</v>
      </c>
      <c r="Y35" s="11" t="s">
        <v>214</v>
      </c>
      <c r="Z35" s="11"/>
    </row>
    <row r="36" ht="40.5" spans="1:26">
      <c r="A36" s="9">
        <v>31</v>
      </c>
      <c r="B36" s="11" t="s">
        <v>31</v>
      </c>
      <c r="C36" s="15" t="s">
        <v>222</v>
      </c>
      <c r="D36" s="9" t="s">
        <v>223</v>
      </c>
      <c r="E36" s="14" t="s">
        <v>34</v>
      </c>
      <c r="F36" s="15" t="s">
        <v>224</v>
      </c>
      <c r="G36" s="16" t="s">
        <v>28</v>
      </c>
      <c r="H36" s="17" t="s">
        <v>69</v>
      </c>
      <c r="I36" s="9" t="s">
        <v>101</v>
      </c>
      <c r="J36" s="9" t="s">
        <v>38</v>
      </c>
      <c r="K36" s="9">
        <v>2021</v>
      </c>
      <c r="L36" s="9">
        <v>8</v>
      </c>
      <c r="M36" s="9">
        <v>202105</v>
      </c>
      <c r="N36" s="9">
        <v>202112</v>
      </c>
      <c r="O36" s="14"/>
      <c r="P36" s="14">
        <f t="shared" si="0"/>
        <v>1600</v>
      </c>
      <c r="Q36" s="14">
        <f t="shared" si="5"/>
        <v>200</v>
      </c>
      <c r="R36" s="14">
        <f t="shared" si="3"/>
        <v>1800</v>
      </c>
      <c r="S36" s="9" t="s">
        <v>225</v>
      </c>
      <c r="T36" s="15" t="s">
        <v>222</v>
      </c>
      <c r="U36" s="9" t="s">
        <v>40</v>
      </c>
      <c r="V36" s="9" t="s">
        <v>51</v>
      </c>
      <c r="W36" s="9" t="s">
        <v>169</v>
      </c>
      <c r="X36" s="9" t="s">
        <v>213</v>
      </c>
      <c r="Y36" s="11" t="s">
        <v>214</v>
      </c>
      <c r="Z36" s="11"/>
    </row>
    <row r="37" ht="40.5" spans="1:26">
      <c r="A37" s="9">
        <v>32</v>
      </c>
      <c r="B37" s="11" t="s">
        <v>60</v>
      </c>
      <c r="C37" s="19" t="s">
        <v>226</v>
      </c>
      <c r="D37" s="9" t="s">
        <v>223</v>
      </c>
      <c r="E37" s="14" t="s">
        <v>34</v>
      </c>
      <c r="F37" s="15" t="s">
        <v>227</v>
      </c>
      <c r="G37" s="16" t="s">
        <v>28</v>
      </c>
      <c r="H37" s="17" t="s">
        <v>69</v>
      </c>
      <c r="I37" s="9" t="s">
        <v>101</v>
      </c>
      <c r="J37" s="9" t="s">
        <v>38</v>
      </c>
      <c r="K37" s="9"/>
      <c r="L37" s="9">
        <v>3</v>
      </c>
      <c r="M37" s="9">
        <v>202110</v>
      </c>
      <c r="N37" s="9">
        <v>202112</v>
      </c>
      <c r="O37" s="14"/>
      <c r="P37" s="14">
        <f t="shared" si="0"/>
        <v>600</v>
      </c>
      <c r="Q37" s="14"/>
      <c r="R37" s="14">
        <f t="shared" si="3"/>
        <v>600</v>
      </c>
      <c r="S37" s="9" t="s">
        <v>228</v>
      </c>
      <c r="T37" s="19" t="s">
        <v>226</v>
      </c>
      <c r="U37" s="9" t="s">
        <v>40</v>
      </c>
      <c r="V37" s="9" t="s">
        <v>51</v>
      </c>
      <c r="W37" s="9" t="s">
        <v>179</v>
      </c>
      <c r="X37" s="9" t="s">
        <v>180</v>
      </c>
      <c r="Y37" s="11" t="s">
        <v>181</v>
      </c>
      <c r="Z37" s="11"/>
    </row>
    <row r="38" ht="40.5" spans="1:26">
      <c r="A38" s="9">
        <v>33</v>
      </c>
      <c r="B38" s="11" t="s">
        <v>60</v>
      </c>
      <c r="C38" s="19" t="s">
        <v>229</v>
      </c>
      <c r="D38" s="9" t="s">
        <v>230</v>
      </c>
      <c r="E38" s="14" t="s">
        <v>57</v>
      </c>
      <c r="F38" s="15" t="s">
        <v>231</v>
      </c>
      <c r="G38" s="16" t="s">
        <v>28</v>
      </c>
      <c r="H38" s="17" t="s">
        <v>69</v>
      </c>
      <c r="I38" s="9" t="s">
        <v>101</v>
      </c>
      <c r="J38" s="9" t="s">
        <v>38</v>
      </c>
      <c r="K38" s="9"/>
      <c r="L38" s="9">
        <v>3</v>
      </c>
      <c r="M38" s="9">
        <v>202110</v>
      </c>
      <c r="N38" s="9">
        <v>202112</v>
      </c>
      <c r="O38" s="14"/>
      <c r="P38" s="14">
        <f t="shared" si="0"/>
        <v>600</v>
      </c>
      <c r="Q38" s="14"/>
      <c r="R38" s="14">
        <f t="shared" si="3"/>
        <v>600</v>
      </c>
      <c r="S38" s="9" t="s">
        <v>232</v>
      </c>
      <c r="T38" s="19" t="s">
        <v>229</v>
      </c>
      <c r="U38" s="9" t="s">
        <v>40</v>
      </c>
      <c r="V38" s="9" t="s">
        <v>51</v>
      </c>
      <c r="W38" s="9" t="s">
        <v>179</v>
      </c>
      <c r="X38" s="9" t="s">
        <v>180</v>
      </c>
      <c r="Y38" s="11" t="s">
        <v>181</v>
      </c>
      <c r="Z38" s="11"/>
    </row>
    <row r="39" ht="40.5" spans="1:26">
      <c r="A39" s="9">
        <v>34</v>
      </c>
      <c r="B39" s="11" t="s">
        <v>60</v>
      </c>
      <c r="C39" s="15" t="s">
        <v>233</v>
      </c>
      <c r="D39" s="9" t="s">
        <v>234</v>
      </c>
      <c r="E39" s="14" t="s">
        <v>57</v>
      </c>
      <c r="F39" s="15" t="s">
        <v>235</v>
      </c>
      <c r="G39" s="16" t="s">
        <v>28</v>
      </c>
      <c r="H39" s="17" t="s">
        <v>236</v>
      </c>
      <c r="I39" s="9" t="s">
        <v>70</v>
      </c>
      <c r="J39" s="9" t="s">
        <v>70</v>
      </c>
      <c r="K39" s="9"/>
      <c r="L39" s="9">
        <v>6</v>
      </c>
      <c r="M39" s="9">
        <v>202107</v>
      </c>
      <c r="N39" s="9">
        <v>202112</v>
      </c>
      <c r="O39" s="14"/>
      <c r="P39" s="14">
        <f t="shared" si="0"/>
        <v>1200</v>
      </c>
      <c r="Q39" s="14" t="str">
        <f t="shared" ref="Q39:Q42" si="6">IF(J39="是",800,IF(J39="否",200,""))</f>
        <v/>
      </c>
      <c r="R39" s="14">
        <f t="shared" si="3"/>
        <v>1200</v>
      </c>
      <c r="S39" s="9" t="s">
        <v>237</v>
      </c>
      <c r="T39" s="15" t="s">
        <v>233</v>
      </c>
      <c r="U39" s="9" t="s">
        <v>40</v>
      </c>
      <c r="V39" s="9" t="s">
        <v>51</v>
      </c>
      <c r="W39" s="9" t="s">
        <v>179</v>
      </c>
      <c r="X39" s="9" t="s">
        <v>180</v>
      </c>
      <c r="Y39" s="11" t="s">
        <v>181</v>
      </c>
      <c r="Z39" s="11"/>
    </row>
    <row r="40" ht="40.5" spans="1:26">
      <c r="A40" s="9">
        <v>35</v>
      </c>
      <c r="B40" s="11" t="s">
        <v>60</v>
      </c>
      <c r="C40" s="15" t="s">
        <v>238</v>
      </c>
      <c r="D40" s="9" t="s">
        <v>239</v>
      </c>
      <c r="E40" s="14" t="s">
        <v>34</v>
      </c>
      <c r="F40" s="15" t="s">
        <v>240</v>
      </c>
      <c r="G40" s="16" t="s">
        <v>28</v>
      </c>
      <c r="H40" s="17" t="s">
        <v>77</v>
      </c>
      <c r="I40" s="9" t="s">
        <v>70</v>
      </c>
      <c r="J40" s="9" t="s">
        <v>70</v>
      </c>
      <c r="K40" s="9"/>
      <c r="L40" s="9">
        <v>3</v>
      </c>
      <c r="M40" s="9">
        <v>202110</v>
      </c>
      <c r="N40" s="9">
        <v>202112</v>
      </c>
      <c r="O40" s="14"/>
      <c r="P40" s="14">
        <f t="shared" si="0"/>
        <v>600</v>
      </c>
      <c r="Q40" s="14" t="str">
        <f t="shared" si="6"/>
        <v/>
      </c>
      <c r="R40" s="14">
        <f t="shared" si="3"/>
        <v>600</v>
      </c>
      <c r="S40" s="9" t="s">
        <v>241</v>
      </c>
      <c r="T40" s="15" t="s">
        <v>238</v>
      </c>
      <c r="U40" s="9" t="s">
        <v>40</v>
      </c>
      <c r="V40" s="9" t="s">
        <v>51</v>
      </c>
      <c r="W40" s="9" t="s">
        <v>179</v>
      </c>
      <c r="X40" s="9" t="s">
        <v>180</v>
      </c>
      <c r="Y40" s="11" t="s">
        <v>181</v>
      </c>
      <c r="Z40" s="11"/>
    </row>
    <row r="41" ht="42.75" spans="1:26">
      <c r="A41" s="9">
        <v>36</v>
      </c>
      <c r="B41" s="11" t="s">
        <v>31</v>
      </c>
      <c r="C41" s="15" t="s">
        <v>242</v>
      </c>
      <c r="D41" s="9" t="s">
        <v>243</v>
      </c>
      <c r="E41" s="14" t="s">
        <v>57</v>
      </c>
      <c r="F41" s="15" t="s">
        <v>244</v>
      </c>
      <c r="G41" s="16" t="s">
        <v>27</v>
      </c>
      <c r="H41" s="17" t="s">
        <v>245</v>
      </c>
      <c r="I41" s="9" t="s">
        <v>70</v>
      </c>
      <c r="J41" s="9" t="s">
        <v>70</v>
      </c>
      <c r="K41" s="9"/>
      <c r="L41" s="9">
        <v>9</v>
      </c>
      <c r="M41" s="9">
        <v>202104</v>
      </c>
      <c r="N41" s="9">
        <v>202112</v>
      </c>
      <c r="O41" s="14">
        <f>IF(L41=0,"",IF(G41="单位就业",L41*300,""))</f>
        <v>2700</v>
      </c>
      <c r="P41" s="14"/>
      <c r="Q41" s="14" t="str">
        <f t="shared" si="6"/>
        <v/>
      </c>
      <c r="R41" s="14">
        <f t="shared" si="3"/>
        <v>2700</v>
      </c>
      <c r="S41" s="9" t="s">
        <v>246</v>
      </c>
      <c r="T41" s="15" t="s">
        <v>242</v>
      </c>
      <c r="U41" s="9" t="s">
        <v>40</v>
      </c>
      <c r="V41" s="9" t="s">
        <v>51</v>
      </c>
      <c r="W41" s="9" t="s">
        <v>179</v>
      </c>
      <c r="X41" s="9" t="s">
        <v>180</v>
      </c>
      <c r="Y41" s="11" t="s">
        <v>181</v>
      </c>
      <c r="Z41" s="11"/>
    </row>
    <row r="42" ht="40.5" spans="1:26">
      <c r="A42" s="9">
        <v>37</v>
      </c>
      <c r="B42" s="11" t="s">
        <v>31</v>
      </c>
      <c r="C42" s="15" t="s">
        <v>247</v>
      </c>
      <c r="D42" s="9" t="s">
        <v>176</v>
      </c>
      <c r="E42" s="14" t="s">
        <v>34</v>
      </c>
      <c r="F42" s="15" t="s">
        <v>244</v>
      </c>
      <c r="G42" s="16" t="s">
        <v>28</v>
      </c>
      <c r="H42" s="17" t="s">
        <v>69</v>
      </c>
      <c r="I42" s="9" t="s">
        <v>70</v>
      </c>
      <c r="J42" s="9" t="s">
        <v>70</v>
      </c>
      <c r="K42" s="9"/>
      <c r="L42" s="9">
        <v>9</v>
      </c>
      <c r="M42" s="9">
        <v>202104</v>
      </c>
      <c r="N42" s="9">
        <v>202112</v>
      </c>
      <c r="O42" s="14"/>
      <c r="P42" s="14">
        <f t="shared" si="0"/>
        <v>1800</v>
      </c>
      <c r="Q42" s="14" t="str">
        <f t="shared" si="6"/>
        <v/>
      </c>
      <c r="R42" s="14">
        <f t="shared" si="3"/>
        <v>1800</v>
      </c>
      <c r="S42" s="9" t="s">
        <v>248</v>
      </c>
      <c r="T42" s="15" t="s">
        <v>247</v>
      </c>
      <c r="U42" s="9" t="s">
        <v>40</v>
      </c>
      <c r="V42" s="9" t="s">
        <v>51</v>
      </c>
      <c r="W42" s="9" t="s">
        <v>179</v>
      </c>
      <c r="X42" s="9" t="s">
        <v>180</v>
      </c>
      <c r="Y42" s="11" t="s">
        <v>181</v>
      </c>
      <c r="Z42" s="11"/>
    </row>
    <row r="43" ht="40.5" spans="1:26">
      <c r="A43" s="9">
        <v>38</v>
      </c>
      <c r="B43" s="11" t="s">
        <v>60</v>
      </c>
      <c r="C43" s="19" t="s">
        <v>249</v>
      </c>
      <c r="D43" s="9" t="s">
        <v>106</v>
      </c>
      <c r="E43" s="14" t="s">
        <v>34</v>
      </c>
      <c r="F43" s="15" t="s">
        <v>250</v>
      </c>
      <c r="G43" s="16" t="s">
        <v>28</v>
      </c>
      <c r="H43" s="17" t="s">
        <v>251</v>
      </c>
      <c r="I43" s="9" t="s">
        <v>252</v>
      </c>
      <c r="J43" s="9" t="s">
        <v>38</v>
      </c>
      <c r="K43" s="9"/>
      <c r="L43" s="9">
        <v>3</v>
      </c>
      <c r="M43" s="9">
        <v>202110</v>
      </c>
      <c r="N43" s="9">
        <v>202112</v>
      </c>
      <c r="O43" s="14"/>
      <c r="P43" s="14">
        <f t="shared" si="0"/>
        <v>600</v>
      </c>
      <c r="Q43" s="14"/>
      <c r="R43" s="14">
        <f t="shared" si="3"/>
        <v>600</v>
      </c>
      <c r="S43" s="9" t="s">
        <v>253</v>
      </c>
      <c r="T43" s="19" t="s">
        <v>249</v>
      </c>
      <c r="U43" s="9" t="s">
        <v>40</v>
      </c>
      <c r="V43" s="9" t="s">
        <v>51</v>
      </c>
      <c r="W43" s="9" t="s">
        <v>179</v>
      </c>
      <c r="X43" s="9" t="s">
        <v>254</v>
      </c>
      <c r="Y43" s="11" t="s">
        <v>255</v>
      </c>
      <c r="Z43" s="11"/>
    </row>
    <row r="44" ht="40.5" spans="1:26">
      <c r="A44" s="9">
        <v>39</v>
      </c>
      <c r="B44" s="24" t="s">
        <v>60</v>
      </c>
      <c r="C44" s="23" t="s">
        <v>256</v>
      </c>
      <c r="D44" s="9" t="s">
        <v>33</v>
      </c>
      <c r="E44" s="20" t="s">
        <v>34</v>
      </c>
      <c r="F44" s="15" t="s">
        <v>257</v>
      </c>
      <c r="G44" s="21" t="s">
        <v>28</v>
      </c>
      <c r="H44" s="22" t="s">
        <v>258</v>
      </c>
      <c r="I44" s="19" t="s">
        <v>259</v>
      </c>
      <c r="J44" s="19" t="s">
        <v>86</v>
      </c>
      <c r="K44" s="19">
        <v>2021</v>
      </c>
      <c r="L44" s="19">
        <v>8</v>
      </c>
      <c r="M44" s="19">
        <v>202103</v>
      </c>
      <c r="N44" s="19">
        <v>202110</v>
      </c>
      <c r="O44" s="20"/>
      <c r="P44" s="20">
        <v>1600</v>
      </c>
      <c r="Q44" s="20">
        <v>800</v>
      </c>
      <c r="R44" s="20">
        <v>2400</v>
      </c>
      <c r="S44" s="9" t="s">
        <v>260</v>
      </c>
      <c r="T44" s="23" t="s">
        <v>256</v>
      </c>
      <c r="U44" s="19" t="s">
        <v>40</v>
      </c>
      <c r="V44" s="19" t="s">
        <v>51</v>
      </c>
      <c r="W44" s="19" t="s">
        <v>42</v>
      </c>
      <c r="X44" s="36" t="s">
        <v>261</v>
      </c>
      <c r="Y44" s="11" t="s">
        <v>262</v>
      </c>
      <c r="Z44" s="37" t="s">
        <v>263</v>
      </c>
    </row>
    <row r="45" ht="40.5" spans="1:26">
      <c r="A45" s="9">
        <v>40</v>
      </c>
      <c r="B45" s="11" t="s">
        <v>264</v>
      </c>
      <c r="C45" s="15" t="s">
        <v>265</v>
      </c>
      <c r="D45" s="9" t="s">
        <v>266</v>
      </c>
      <c r="E45" s="14" t="s">
        <v>34</v>
      </c>
      <c r="F45" s="15" t="s">
        <v>267</v>
      </c>
      <c r="G45" s="16" t="s">
        <v>28</v>
      </c>
      <c r="H45" s="17" t="s">
        <v>69</v>
      </c>
      <c r="I45" s="9" t="s">
        <v>101</v>
      </c>
      <c r="J45" s="9" t="s">
        <v>38</v>
      </c>
      <c r="K45" s="9">
        <v>2021</v>
      </c>
      <c r="L45" s="9">
        <v>6</v>
      </c>
      <c r="M45" s="9">
        <v>202107</v>
      </c>
      <c r="N45" s="9">
        <v>202112</v>
      </c>
      <c r="O45" s="14"/>
      <c r="P45" s="14">
        <f t="shared" ref="P45:P108" si="7">IF(L45=0,"",IF(G45="灵活就业",L45*200,""))</f>
        <v>1200</v>
      </c>
      <c r="Q45" s="14">
        <f t="shared" ref="Q45:Q53" si="8">IF(J45="是",800,IF(J45="否",200,""))</f>
        <v>200</v>
      </c>
      <c r="R45" s="14">
        <f t="shared" ref="R45:R108" si="9">IF(SUM(O45:Q45)=0,"",SUM(O45:Q45))</f>
        <v>1400</v>
      </c>
      <c r="S45" s="9" t="s">
        <v>268</v>
      </c>
      <c r="T45" s="15" t="s">
        <v>265</v>
      </c>
      <c r="U45" s="19" t="s">
        <v>40</v>
      </c>
      <c r="V45" s="19" t="s">
        <v>51</v>
      </c>
      <c r="W45" s="19" t="s">
        <v>42</v>
      </c>
      <c r="X45" s="9" t="s">
        <v>269</v>
      </c>
      <c r="Y45" s="11" t="s">
        <v>270</v>
      </c>
      <c r="Z45" s="11"/>
    </row>
    <row r="46" ht="40.5" spans="1:26">
      <c r="A46" s="9">
        <v>41</v>
      </c>
      <c r="B46" s="11" t="s">
        <v>60</v>
      </c>
      <c r="C46" s="15" t="s">
        <v>271</v>
      </c>
      <c r="D46" s="9" t="s">
        <v>33</v>
      </c>
      <c r="E46" s="14" t="s">
        <v>34</v>
      </c>
      <c r="F46" s="15" t="s">
        <v>272</v>
      </c>
      <c r="G46" s="16" t="s">
        <v>28</v>
      </c>
      <c r="H46" s="17" t="s">
        <v>69</v>
      </c>
      <c r="I46" s="9" t="s">
        <v>70</v>
      </c>
      <c r="J46" s="9" t="s">
        <v>70</v>
      </c>
      <c r="K46" s="9"/>
      <c r="L46" s="9">
        <v>8</v>
      </c>
      <c r="M46" s="9">
        <v>202105</v>
      </c>
      <c r="N46" s="9">
        <v>202112</v>
      </c>
      <c r="O46" s="14"/>
      <c r="P46" s="14">
        <f t="shared" si="7"/>
        <v>1600</v>
      </c>
      <c r="Q46" s="14" t="str">
        <f t="shared" si="8"/>
        <v/>
      </c>
      <c r="R46" s="14">
        <f t="shared" si="9"/>
        <v>1600</v>
      </c>
      <c r="S46" s="9" t="s">
        <v>273</v>
      </c>
      <c r="T46" s="15" t="s">
        <v>271</v>
      </c>
      <c r="U46" s="19" t="s">
        <v>40</v>
      </c>
      <c r="V46" s="19" t="s">
        <v>51</v>
      </c>
      <c r="W46" s="9" t="s">
        <v>169</v>
      </c>
      <c r="X46" s="9" t="s">
        <v>274</v>
      </c>
      <c r="Y46" s="11" t="s">
        <v>275</v>
      </c>
      <c r="Z46" s="11"/>
    </row>
    <row r="47" ht="40.5" spans="1:26">
      <c r="A47" s="9">
        <v>42</v>
      </c>
      <c r="B47" s="11" t="s">
        <v>60</v>
      </c>
      <c r="C47" s="23" t="s">
        <v>276</v>
      </c>
      <c r="D47" s="9" t="s">
        <v>126</v>
      </c>
      <c r="E47" s="14" t="s">
        <v>34</v>
      </c>
      <c r="F47" s="15" t="s">
        <v>277</v>
      </c>
      <c r="G47" s="16" t="s">
        <v>28</v>
      </c>
      <c r="H47" s="17" t="s">
        <v>69</v>
      </c>
      <c r="I47" s="9" t="s">
        <v>70</v>
      </c>
      <c r="J47" s="9" t="s">
        <v>70</v>
      </c>
      <c r="K47" s="9"/>
      <c r="L47" s="9">
        <v>4</v>
      </c>
      <c r="M47" s="9">
        <v>202105</v>
      </c>
      <c r="N47" s="9">
        <v>202108</v>
      </c>
      <c r="O47" s="14"/>
      <c r="P47" s="14">
        <f t="shared" si="7"/>
        <v>800</v>
      </c>
      <c r="Q47" s="14" t="str">
        <f t="shared" si="8"/>
        <v/>
      </c>
      <c r="R47" s="14">
        <f t="shared" si="9"/>
        <v>800</v>
      </c>
      <c r="S47" s="9" t="s">
        <v>278</v>
      </c>
      <c r="T47" s="23" t="s">
        <v>276</v>
      </c>
      <c r="U47" s="19" t="s">
        <v>40</v>
      </c>
      <c r="V47" s="19" t="s">
        <v>51</v>
      </c>
      <c r="W47" s="9" t="s">
        <v>169</v>
      </c>
      <c r="X47" s="9" t="s">
        <v>274</v>
      </c>
      <c r="Y47" s="11" t="s">
        <v>275</v>
      </c>
      <c r="Z47" s="11"/>
    </row>
    <row r="48" ht="40.5" spans="1:26">
      <c r="A48" s="9">
        <v>43</v>
      </c>
      <c r="B48" s="11" t="s">
        <v>60</v>
      </c>
      <c r="C48" s="15" t="s">
        <v>279</v>
      </c>
      <c r="D48" s="9" t="s">
        <v>106</v>
      </c>
      <c r="E48" s="14" t="s">
        <v>34</v>
      </c>
      <c r="F48" s="15" t="s">
        <v>280</v>
      </c>
      <c r="G48" s="16" t="s">
        <v>28</v>
      </c>
      <c r="H48" s="17" t="s">
        <v>281</v>
      </c>
      <c r="I48" s="9" t="s">
        <v>49</v>
      </c>
      <c r="J48" s="9" t="s">
        <v>38</v>
      </c>
      <c r="K48" s="9">
        <v>2021</v>
      </c>
      <c r="L48" s="9">
        <v>3</v>
      </c>
      <c r="M48" s="9">
        <v>202104</v>
      </c>
      <c r="N48" s="9">
        <v>202106</v>
      </c>
      <c r="O48" s="14"/>
      <c r="P48" s="14">
        <f t="shared" si="7"/>
        <v>600</v>
      </c>
      <c r="Q48" s="14">
        <f t="shared" si="8"/>
        <v>200</v>
      </c>
      <c r="R48" s="14">
        <f t="shared" si="9"/>
        <v>800</v>
      </c>
      <c r="S48" s="9" t="s">
        <v>282</v>
      </c>
      <c r="T48" s="15" t="s">
        <v>279</v>
      </c>
      <c r="U48" s="19" t="s">
        <v>40</v>
      </c>
      <c r="V48" s="19" t="s">
        <v>51</v>
      </c>
      <c r="W48" s="19" t="s">
        <v>42</v>
      </c>
      <c r="X48" s="9" t="s">
        <v>103</v>
      </c>
      <c r="Y48" s="11" t="s">
        <v>104</v>
      </c>
      <c r="Z48" s="11"/>
    </row>
    <row r="49" ht="40.5" spans="1:26">
      <c r="A49" s="9">
        <v>44</v>
      </c>
      <c r="B49" s="11" t="s">
        <v>60</v>
      </c>
      <c r="C49" s="15" t="s">
        <v>283</v>
      </c>
      <c r="D49" s="9" t="s">
        <v>120</v>
      </c>
      <c r="E49" s="14" t="s">
        <v>57</v>
      </c>
      <c r="F49" s="15" t="s">
        <v>284</v>
      </c>
      <c r="G49" s="16" t="s">
        <v>28</v>
      </c>
      <c r="H49" s="17" t="s">
        <v>285</v>
      </c>
      <c r="I49" s="9" t="s">
        <v>70</v>
      </c>
      <c r="J49" s="9" t="s">
        <v>70</v>
      </c>
      <c r="K49" s="9"/>
      <c r="L49" s="9">
        <v>8</v>
      </c>
      <c r="M49" s="9">
        <v>202105</v>
      </c>
      <c r="N49" s="9">
        <v>202112</v>
      </c>
      <c r="O49" s="14"/>
      <c r="P49" s="14">
        <f t="shared" si="7"/>
        <v>1600</v>
      </c>
      <c r="Q49" s="14" t="str">
        <f t="shared" si="8"/>
        <v/>
      </c>
      <c r="R49" s="14">
        <f t="shared" si="9"/>
        <v>1600</v>
      </c>
      <c r="S49" s="9" t="s">
        <v>286</v>
      </c>
      <c r="T49" s="15" t="s">
        <v>283</v>
      </c>
      <c r="U49" s="19" t="s">
        <v>40</v>
      </c>
      <c r="V49" s="19" t="s">
        <v>51</v>
      </c>
      <c r="W49" s="19" t="s">
        <v>42</v>
      </c>
      <c r="X49" s="9" t="s">
        <v>103</v>
      </c>
      <c r="Y49" s="11" t="s">
        <v>104</v>
      </c>
      <c r="Z49" s="11"/>
    </row>
    <row r="50" ht="40.5" spans="1:26">
      <c r="A50" s="9">
        <v>45</v>
      </c>
      <c r="B50" s="11" t="s">
        <v>60</v>
      </c>
      <c r="C50" s="15" t="s">
        <v>287</v>
      </c>
      <c r="D50" s="9" t="s">
        <v>288</v>
      </c>
      <c r="E50" s="14" t="s">
        <v>57</v>
      </c>
      <c r="F50" s="15" t="s">
        <v>289</v>
      </c>
      <c r="G50" s="16" t="s">
        <v>28</v>
      </c>
      <c r="H50" s="17" t="s">
        <v>69</v>
      </c>
      <c r="I50" s="9" t="s">
        <v>70</v>
      </c>
      <c r="J50" s="9" t="s">
        <v>70</v>
      </c>
      <c r="K50" s="9"/>
      <c r="L50" s="9">
        <v>8</v>
      </c>
      <c r="M50" s="9">
        <v>202105</v>
      </c>
      <c r="N50" s="9">
        <v>202112</v>
      </c>
      <c r="O50" s="14"/>
      <c r="P50" s="14">
        <f t="shared" si="7"/>
        <v>1600</v>
      </c>
      <c r="Q50" s="14" t="str">
        <f t="shared" si="8"/>
        <v/>
      </c>
      <c r="R50" s="14">
        <f t="shared" si="9"/>
        <v>1600</v>
      </c>
      <c r="S50" s="9" t="s">
        <v>290</v>
      </c>
      <c r="T50" s="15" t="s">
        <v>287</v>
      </c>
      <c r="U50" s="19" t="s">
        <v>40</v>
      </c>
      <c r="V50" s="9" t="s">
        <v>93</v>
      </c>
      <c r="W50" s="19" t="s">
        <v>42</v>
      </c>
      <c r="X50" s="9" t="s">
        <v>291</v>
      </c>
      <c r="Y50" s="11" t="s">
        <v>292</v>
      </c>
      <c r="Z50" s="11"/>
    </row>
    <row r="51" ht="40.5" spans="1:26">
      <c r="A51" s="9">
        <v>46</v>
      </c>
      <c r="B51" s="11" t="s">
        <v>31</v>
      </c>
      <c r="C51" s="15" t="s">
        <v>293</v>
      </c>
      <c r="D51" s="9" t="s">
        <v>206</v>
      </c>
      <c r="E51" s="14" t="s">
        <v>34</v>
      </c>
      <c r="F51" s="15" t="s">
        <v>294</v>
      </c>
      <c r="G51" s="16" t="s">
        <v>28</v>
      </c>
      <c r="H51" s="17" t="s">
        <v>295</v>
      </c>
      <c r="I51" s="9" t="s">
        <v>37</v>
      </c>
      <c r="J51" s="9" t="s">
        <v>38</v>
      </c>
      <c r="K51" s="9">
        <v>2021</v>
      </c>
      <c r="L51" s="9">
        <v>3</v>
      </c>
      <c r="M51" s="9">
        <v>202110</v>
      </c>
      <c r="N51" s="9">
        <v>202112</v>
      </c>
      <c r="O51" s="14"/>
      <c r="P51" s="14">
        <f t="shared" si="7"/>
        <v>600</v>
      </c>
      <c r="Q51" s="14">
        <f t="shared" si="8"/>
        <v>200</v>
      </c>
      <c r="R51" s="14">
        <f t="shared" si="9"/>
        <v>800</v>
      </c>
      <c r="S51" s="9" t="s">
        <v>296</v>
      </c>
      <c r="T51" s="15" t="s">
        <v>293</v>
      </c>
      <c r="U51" s="19" t="s">
        <v>40</v>
      </c>
      <c r="V51" s="9" t="s">
        <v>93</v>
      </c>
      <c r="W51" s="19" t="s">
        <v>42</v>
      </c>
      <c r="X51" s="9" t="s">
        <v>297</v>
      </c>
      <c r="Y51" s="11" t="s">
        <v>298</v>
      </c>
      <c r="Z51" s="11"/>
    </row>
    <row r="52" ht="40.5" spans="1:26">
      <c r="A52" s="9">
        <v>47</v>
      </c>
      <c r="B52" s="11" t="s">
        <v>31</v>
      </c>
      <c r="C52" s="15" t="s">
        <v>299</v>
      </c>
      <c r="D52" s="9" t="s">
        <v>106</v>
      </c>
      <c r="E52" s="14" t="s">
        <v>34</v>
      </c>
      <c r="F52" s="15" t="s">
        <v>300</v>
      </c>
      <c r="G52" s="16" t="s">
        <v>28</v>
      </c>
      <c r="H52" s="17" t="s">
        <v>301</v>
      </c>
      <c r="I52" s="9" t="s">
        <v>101</v>
      </c>
      <c r="J52" s="9" t="s">
        <v>38</v>
      </c>
      <c r="K52" s="9">
        <v>2021</v>
      </c>
      <c r="L52" s="9">
        <v>5</v>
      </c>
      <c r="M52" s="9">
        <v>202108</v>
      </c>
      <c r="N52" s="9">
        <v>202112</v>
      </c>
      <c r="O52" s="14"/>
      <c r="P52" s="14">
        <f t="shared" si="7"/>
        <v>1000</v>
      </c>
      <c r="Q52" s="14">
        <f t="shared" si="8"/>
        <v>200</v>
      </c>
      <c r="R52" s="14">
        <f t="shared" si="9"/>
        <v>1200</v>
      </c>
      <c r="S52" s="9" t="s">
        <v>302</v>
      </c>
      <c r="T52" s="15" t="s">
        <v>299</v>
      </c>
      <c r="U52" s="19" t="s">
        <v>40</v>
      </c>
      <c r="V52" s="19" t="s">
        <v>51</v>
      </c>
      <c r="W52" s="19" t="s">
        <v>42</v>
      </c>
      <c r="X52" s="9" t="s">
        <v>297</v>
      </c>
      <c r="Y52" s="11" t="s">
        <v>298</v>
      </c>
      <c r="Z52" s="11"/>
    </row>
    <row r="53" ht="40.5" spans="1:26">
      <c r="A53" s="9">
        <v>48</v>
      </c>
      <c r="B53" s="11" t="s">
        <v>60</v>
      </c>
      <c r="C53" s="15" t="s">
        <v>303</v>
      </c>
      <c r="D53" s="9" t="s">
        <v>126</v>
      </c>
      <c r="E53" s="14" t="s">
        <v>34</v>
      </c>
      <c r="F53" s="15" t="s">
        <v>304</v>
      </c>
      <c r="G53" s="16" t="s">
        <v>28</v>
      </c>
      <c r="H53" s="17" t="s">
        <v>305</v>
      </c>
      <c r="I53" s="9" t="s">
        <v>259</v>
      </c>
      <c r="J53" s="9" t="s">
        <v>86</v>
      </c>
      <c r="K53" s="9">
        <v>2021</v>
      </c>
      <c r="L53" s="9">
        <v>5</v>
      </c>
      <c r="M53" s="9">
        <v>202102</v>
      </c>
      <c r="N53" s="9">
        <v>202106</v>
      </c>
      <c r="O53" s="14"/>
      <c r="P53" s="14">
        <f t="shared" si="7"/>
        <v>1000</v>
      </c>
      <c r="Q53" s="14">
        <f t="shared" si="8"/>
        <v>800</v>
      </c>
      <c r="R53" s="14">
        <f t="shared" si="9"/>
        <v>1800</v>
      </c>
      <c r="S53" s="9" t="s">
        <v>306</v>
      </c>
      <c r="T53" s="15" t="s">
        <v>303</v>
      </c>
      <c r="U53" s="19" t="s">
        <v>40</v>
      </c>
      <c r="V53" s="19" t="s">
        <v>51</v>
      </c>
      <c r="W53" s="19" t="s">
        <v>42</v>
      </c>
      <c r="X53" s="9" t="s">
        <v>297</v>
      </c>
      <c r="Y53" s="11" t="s">
        <v>298</v>
      </c>
      <c r="Z53" s="11"/>
    </row>
    <row r="54" ht="40.5" spans="1:26">
      <c r="A54" s="9">
        <v>49</v>
      </c>
      <c r="B54" s="11" t="s">
        <v>31</v>
      </c>
      <c r="C54" s="15" t="s">
        <v>307</v>
      </c>
      <c r="D54" s="9" t="s">
        <v>308</v>
      </c>
      <c r="E54" s="14" t="s">
        <v>34</v>
      </c>
      <c r="F54" s="15" t="s">
        <v>309</v>
      </c>
      <c r="G54" s="16" t="s">
        <v>28</v>
      </c>
      <c r="H54" s="17" t="s">
        <v>140</v>
      </c>
      <c r="I54" s="9" t="s">
        <v>49</v>
      </c>
      <c r="J54" s="9" t="s">
        <v>38</v>
      </c>
      <c r="K54" s="9"/>
      <c r="L54" s="9">
        <v>4</v>
      </c>
      <c r="M54" s="9">
        <v>202109</v>
      </c>
      <c r="N54" s="9">
        <v>202112</v>
      </c>
      <c r="O54" s="14"/>
      <c r="P54" s="14">
        <f t="shared" si="7"/>
        <v>800</v>
      </c>
      <c r="Q54" s="14"/>
      <c r="R54" s="14">
        <f t="shared" si="9"/>
        <v>800</v>
      </c>
      <c r="S54" s="9" t="s">
        <v>310</v>
      </c>
      <c r="T54" s="15" t="s">
        <v>307</v>
      </c>
      <c r="U54" s="19" t="s">
        <v>40</v>
      </c>
      <c r="V54" s="19" t="s">
        <v>51</v>
      </c>
      <c r="W54" s="9" t="s">
        <v>94</v>
      </c>
      <c r="X54" s="9" t="s">
        <v>311</v>
      </c>
      <c r="Y54" s="11" t="s">
        <v>312</v>
      </c>
      <c r="Z54" s="11"/>
    </row>
    <row r="55" ht="40.5" spans="1:26">
      <c r="A55" s="9">
        <v>50</v>
      </c>
      <c r="B55" s="11" t="s">
        <v>60</v>
      </c>
      <c r="C55" s="15" t="s">
        <v>313</v>
      </c>
      <c r="D55" s="9" t="s">
        <v>314</v>
      </c>
      <c r="E55" s="14" t="s">
        <v>57</v>
      </c>
      <c r="F55" s="15" t="s">
        <v>315</v>
      </c>
      <c r="G55" s="16" t="s">
        <v>28</v>
      </c>
      <c r="H55" s="17" t="s">
        <v>316</v>
      </c>
      <c r="I55" s="9" t="s">
        <v>49</v>
      </c>
      <c r="J55" s="9" t="s">
        <v>38</v>
      </c>
      <c r="K55" s="9">
        <v>2021</v>
      </c>
      <c r="L55" s="9">
        <v>8</v>
      </c>
      <c r="M55" s="9">
        <v>202105</v>
      </c>
      <c r="N55" s="9">
        <v>202112</v>
      </c>
      <c r="O55" s="14"/>
      <c r="P55" s="14">
        <f t="shared" si="7"/>
        <v>1600</v>
      </c>
      <c r="Q55" s="14">
        <f t="shared" ref="Q55:Q73" si="10">IF(J55="是",800,IF(J55="否",200,""))</f>
        <v>200</v>
      </c>
      <c r="R55" s="14">
        <f t="shared" si="9"/>
        <v>1800</v>
      </c>
      <c r="S55" s="9" t="s">
        <v>317</v>
      </c>
      <c r="T55" s="15" t="s">
        <v>313</v>
      </c>
      <c r="U55" s="19" t="s">
        <v>40</v>
      </c>
      <c r="V55" s="9" t="s">
        <v>93</v>
      </c>
      <c r="W55" s="9" t="s">
        <v>94</v>
      </c>
      <c r="X55" s="9" t="s">
        <v>109</v>
      </c>
      <c r="Y55" s="11" t="s">
        <v>110</v>
      </c>
      <c r="Z55" s="11"/>
    </row>
    <row r="56" ht="40.5" spans="1:26">
      <c r="A56" s="9">
        <v>51</v>
      </c>
      <c r="B56" s="11" t="s">
        <v>31</v>
      </c>
      <c r="C56" s="15" t="s">
        <v>318</v>
      </c>
      <c r="D56" s="9" t="s">
        <v>319</v>
      </c>
      <c r="E56" s="14" t="s">
        <v>34</v>
      </c>
      <c r="F56" s="15" t="s">
        <v>320</v>
      </c>
      <c r="G56" s="16" t="s">
        <v>28</v>
      </c>
      <c r="H56" s="17" t="s">
        <v>69</v>
      </c>
      <c r="I56" s="9" t="s">
        <v>70</v>
      </c>
      <c r="J56" s="9" t="s">
        <v>70</v>
      </c>
      <c r="K56" s="9"/>
      <c r="L56" s="9">
        <v>7</v>
      </c>
      <c r="M56" s="9">
        <v>202106</v>
      </c>
      <c r="N56" s="9">
        <v>202112</v>
      </c>
      <c r="O56" s="14"/>
      <c r="P56" s="14">
        <f t="shared" si="7"/>
        <v>1400</v>
      </c>
      <c r="Q56" s="14" t="str">
        <f t="shared" si="10"/>
        <v/>
      </c>
      <c r="R56" s="14">
        <f t="shared" si="9"/>
        <v>1400</v>
      </c>
      <c r="S56" s="9" t="s">
        <v>321</v>
      </c>
      <c r="T56" s="15" t="s">
        <v>318</v>
      </c>
      <c r="U56" s="19" t="s">
        <v>40</v>
      </c>
      <c r="V56" s="19" t="s">
        <v>51</v>
      </c>
      <c r="W56" s="19" t="s">
        <v>42</v>
      </c>
      <c r="X56" s="9" t="s">
        <v>322</v>
      </c>
      <c r="Y56" s="11" t="s">
        <v>323</v>
      </c>
      <c r="Z56" s="11"/>
    </row>
    <row r="57" ht="40.5" spans="1:26">
      <c r="A57" s="9">
        <v>52</v>
      </c>
      <c r="B57" s="11" t="s">
        <v>60</v>
      </c>
      <c r="C57" s="15" t="s">
        <v>324</v>
      </c>
      <c r="D57" s="9" t="s">
        <v>89</v>
      </c>
      <c r="E57" s="14" t="s">
        <v>34</v>
      </c>
      <c r="F57" s="15" t="s">
        <v>325</v>
      </c>
      <c r="G57" s="16" t="s">
        <v>28</v>
      </c>
      <c r="H57" s="17" t="s">
        <v>77</v>
      </c>
      <c r="I57" s="9" t="s">
        <v>49</v>
      </c>
      <c r="J57" s="9" t="s">
        <v>38</v>
      </c>
      <c r="K57" s="9">
        <v>2021</v>
      </c>
      <c r="L57" s="9">
        <v>6</v>
      </c>
      <c r="M57" s="9">
        <v>202107</v>
      </c>
      <c r="N57" s="9">
        <v>202112</v>
      </c>
      <c r="O57" s="14"/>
      <c r="P57" s="14">
        <f t="shared" si="7"/>
        <v>1200</v>
      </c>
      <c r="Q57" s="14">
        <f t="shared" si="10"/>
        <v>200</v>
      </c>
      <c r="R57" s="14">
        <f t="shared" si="9"/>
        <v>1400</v>
      </c>
      <c r="S57" s="9" t="s">
        <v>326</v>
      </c>
      <c r="T57" s="15" t="s">
        <v>324</v>
      </c>
      <c r="U57" s="19" t="s">
        <v>40</v>
      </c>
      <c r="V57" s="19" t="s">
        <v>51</v>
      </c>
      <c r="W57" s="9" t="s">
        <v>52</v>
      </c>
      <c r="X57" s="9" t="s">
        <v>327</v>
      </c>
      <c r="Y57" s="11" t="s">
        <v>328</v>
      </c>
      <c r="Z57" s="11"/>
    </row>
    <row r="58" ht="57" spans="1:26">
      <c r="A58" s="9">
        <v>53</v>
      </c>
      <c r="B58" s="11" t="s">
        <v>31</v>
      </c>
      <c r="C58" s="15" t="s">
        <v>329</v>
      </c>
      <c r="D58" s="9" t="s">
        <v>308</v>
      </c>
      <c r="E58" s="14" t="s">
        <v>34</v>
      </c>
      <c r="F58" s="15" t="s">
        <v>330</v>
      </c>
      <c r="G58" s="16" t="s">
        <v>27</v>
      </c>
      <c r="H58" s="17" t="s">
        <v>91</v>
      </c>
      <c r="I58" s="9" t="s">
        <v>70</v>
      </c>
      <c r="J58" s="9" t="s">
        <v>70</v>
      </c>
      <c r="K58" s="9"/>
      <c r="L58" s="9">
        <v>9</v>
      </c>
      <c r="M58" s="9">
        <v>202104</v>
      </c>
      <c r="N58" s="9">
        <v>202112</v>
      </c>
      <c r="O58" s="14">
        <f>IF(L58=0,"",IF(G58="单位就业",L58*300,""))</f>
        <v>2700</v>
      </c>
      <c r="P58" s="14"/>
      <c r="Q58" s="14" t="str">
        <f t="shared" si="10"/>
        <v/>
      </c>
      <c r="R58" s="14">
        <f t="shared" si="9"/>
        <v>2700</v>
      </c>
      <c r="S58" s="9" t="s">
        <v>331</v>
      </c>
      <c r="T58" s="15" t="s">
        <v>329</v>
      </c>
      <c r="U58" s="19" t="s">
        <v>40</v>
      </c>
      <c r="V58" s="19" t="s">
        <v>51</v>
      </c>
      <c r="W58" s="9" t="s">
        <v>179</v>
      </c>
      <c r="X58" s="9" t="s">
        <v>332</v>
      </c>
      <c r="Y58" s="11" t="s">
        <v>333</v>
      </c>
      <c r="Z58" s="11"/>
    </row>
    <row r="59" ht="57" spans="1:26">
      <c r="A59" s="9">
        <v>54</v>
      </c>
      <c r="B59" s="11" t="s">
        <v>60</v>
      </c>
      <c r="C59" s="15" t="s">
        <v>334</v>
      </c>
      <c r="D59" s="9" t="s">
        <v>33</v>
      </c>
      <c r="E59" s="14" t="s">
        <v>34</v>
      </c>
      <c r="F59" s="15" t="s">
        <v>335</v>
      </c>
      <c r="G59" s="16" t="s">
        <v>27</v>
      </c>
      <c r="H59" s="17" t="s">
        <v>336</v>
      </c>
      <c r="I59" s="9" t="s">
        <v>123</v>
      </c>
      <c r="J59" s="9" t="s">
        <v>86</v>
      </c>
      <c r="K59" s="9">
        <v>2021</v>
      </c>
      <c r="L59" s="9">
        <v>10</v>
      </c>
      <c r="M59" s="9">
        <v>202101</v>
      </c>
      <c r="N59" s="9">
        <v>202110</v>
      </c>
      <c r="O59" s="14">
        <f>IF(L59=0,"",IF(G59="单位就业",L59*300,""))</f>
        <v>3000</v>
      </c>
      <c r="P59" s="14"/>
      <c r="Q59" s="14">
        <f t="shared" si="10"/>
        <v>800</v>
      </c>
      <c r="R59" s="14">
        <f t="shared" si="9"/>
        <v>3800</v>
      </c>
      <c r="S59" s="9" t="s">
        <v>337</v>
      </c>
      <c r="T59" s="15" t="s">
        <v>334</v>
      </c>
      <c r="U59" s="19" t="s">
        <v>40</v>
      </c>
      <c r="V59" s="19" t="s">
        <v>51</v>
      </c>
      <c r="W59" s="19" t="s">
        <v>42</v>
      </c>
      <c r="X59" s="9" t="s">
        <v>338</v>
      </c>
      <c r="Y59" s="11" t="s">
        <v>339</v>
      </c>
      <c r="Z59" s="11"/>
    </row>
    <row r="60" ht="42.75" spans="1:26">
      <c r="A60" s="9">
        <v>55</v>
      </c>
      <c r="B60" s="11" t="s">
        <v>60</v>
      </c>
      <c r="C60" s="15" t="s">
        <v>340</v>
      </c>
      <c r="D60" s="9" t="s">
        <v>196</v>
      </c>
      <c r="E60" s="14" t="s">
        <v>34</v>
      </c>
      <c r="F60" s="15" t="s">
        <v>341</v>
      </c>
      <c r="G60" s="16" t="s">
        <v>28</v>
      </c>
      <c r="H60" s="17" t="s">
        <v>342</v>
      </c>
      <c r="I60" s="9" t="s">
        <v>123</v>
      </c>
      <c r="J60" s="9" t="s">
        <v>86</v>
      </c>
      <c r="K60" s="9">
        <v>2021</v>
      </c>
      <c r="L60" s="9">
        <v>6</v>
      </c>
      <c r="M60" s="9">
        <v>202101</v>
      </c>
      <c r="N60" s="9">
        <v>202106</v>
      </c>
      <c r="O60" s="14"/>
      <c r="P60" s="14">
        <f t="shared" si="7"/>
        <v>1200</v>
      </c>
      <c r="Q60" s="14">
        <f t="shared" si="10"/>
        <v>800</v>
      </c>
      <c r="R60" s="14">
        <f t="shared" si="9"/>
        <v>2000</v>
      </c>
      <c r="S60" s="9" t="s">
        <v>343</v>
      </c>
      <c r="T60" s="9" t="s">
        <v>344</v>
      </c>
      <c r="U60" s="19" t="s">
        <v>40</v>
      </c>
      <c r="V60" s="19" t="s">
        <v>51</v>
      </c>
      <c r="W60" s="19" t="s">
        <v>42</v>
      </c>
      <c r="X60" s="9" t="s">
        <v>338</v>
      </c>
      <c r="Y60" s="11" t="s">
        <v>339</v>
      </c>
      <c r="Z60" s="11"/>
    </row>
    <row r="61" ht="40.5" spans="1:26">
      <c r="A61" s="9">
        <v>56</v>
      </c>
      <c r="B61" s="11" t="s">
        <v>60</v>
      </c>
      <c r="C61" s="15" t="s">
        <v>345</v>
      </c>
      <c r="D61" s="9" t="s">
        <v>346</v>
      </c>
      <c r="E61" s="14" t="s">
        <v>57</v>
      </c>
      <c r="F61" s="15" t="s">
        <v>347</v>
      </c>
      <c r="G61" s="16" t="s">
        <v>27</v>
      </c>
      <c r="H61" s="17" t="s">
        <v>348</v>
      </c>
      <c r="I61" s="9" t="s">
        <v>259</v>
      </c>
      <c r="J61" s="9" t="s">
        <v>86</v>
      </c>
      <c r="K61" s="9">
        <v>2021</v>
      </c>
      <c r="L61" s="9">
        <v>9</v>
      </c>
      <c r="M61" s="9">
        <v>202101</v>
      </c>
      <c r="N61" s="9">
        <v>202109</v>
      </c>
      <c r="O61" s="14">
        <f>IF(L61=0,"",IF(G61="单位就业",L61*300,""))</f>
        <v>2700</v>
      </c>
      <c r="P61" s="14"/>
      <c r="Q61" s="14">
        <f t="shared" si="10"/>
        <v>800</v>
      </c>
      <c r="R61" s="14">
        <f t="shared" si="9"/>
        <v>3500</v>
      </c>
      <c r="S61" s="9" t="s">
        <v>343</v>
      </c>
      <c r="T61" s="9" t="s">
        <v>344</v>
      </c>
      <c r="U61" s="19" t="s">
        <v>40</v>
      </c>
      <c r="V61" s="19" t="s">
        <v>51</v>
      </c>
      <c r="W61" s="19" t="s">
        <v>42</v>
      </c>
      <c r="X61" s="9" t="s">
        <v>338</v>
      </c>
      <c r="Y61" s="11" t="s">
        <v>339</v>
      </c>
      <c r="Z61" s="11"/>
    </row>
    <row r="62" ht="40.5" spans="1:26">
      <c r="A62" s="9">
        <v>57</v>
      </c>
      <c r="B62" s="11" t="s">
        <v>60</v>
      </c>
      <c r="C62" s="15" t="s">
        <v>349</v>
      </c>
      <c r="D62" s="9" t="s">
        <v>89</v>
      </c>
      <c r="E62" s="14" t="s">
        <v>34</v>
      </c>
      <c r="F62" s="15" t="s">
        <v>350</v>
      </c>
      <c r="G62" s="16" t="s">
        <v>28</v>
      </c>
      <c r="H62" s="17" t="s">
        <v>351</v>
      </c>
      <c r="I62" s="9" t="s">
        <v>352</v>
      </c>
      <c r="J62" s="9" t="s">
        <v>38</v>
      </c>
      <c r="K62" s="9">
        <v>2021</v>
      </c>
      <c r="L62" s="9">
        <v>12</v>
      </c>
      <c r="M62" s="9">
        <v>202101</v>
      </c>
      <c r="N62" s="9">
        <v>202112</v>
      </c>
      <c r="O62" s="14"/>
      <c r="P62" s="14">
        <f t="shared" si="7"/>
        <v>2400</v>
      </c>
      <c r="Q62" s="14">
        <f t="shared" si="10"/>
        <v>200</v>
      </c>
      <c r="R62" s="14">
        <f t="shared" si="9"/>
        <v>2600</v>
      </c>
      <c r="S62" s="9" t="s">
        <v>353</v>
      </c>
      <c r="T62" s="15" t="s">
        <v>349</v>
      </c>
      <c r="U62" s="19" t="s">
        <v>40</v>
      </c>
      <c r="V62" s="19" t="s">
        <v>51</v>
      </c>
      <c r="W62" s="9" t="s">
        <v>179</v>
      </c>
      <c r="X62" s="9" t="s">
        <v>332</v>
      </c>
      <c r="Y62" s="11" t="s">
        <v>333</v>
      </c>
      <c r="Z62" s="11"/>
    </row>
    <row r="63" ht="40.5" spans="1:26">
      <c r="A63" s="9">
        <v>58</v>
      </c>
      <c r="B63" s="11" t="s">
        <v>60</v>
      </c>
      <c r="C63" s="15" t="s">
        <v>354</v>
      </c>
      <c r="D63" s="9" t="s">
        <v>355</v>
      </c>
      <c r="E63" s="14" t="s">
        <v>57</v>
      </c>
      <c r="F63" s="15" t="s">
        <v>356</v>
      </c>
      <c r="G63" s="16" t="s">
        <v>28</v>
      </c>
      <c r="H63" s="17" t="s">
        <v>357</v>
      </c>
      <c r="I63" s="9" t="s">
        <v>70</v>
      </c>
      <c r="J63" s="9" t="s">
        <v>70</v>
      </c>
      <c r="K63" s="9"/>
      <c r="L63" s="9">
        <v>11</v>
      </c>
      <c r="M63" s="9" t="s">
        <v>358</v>
      </c>
      <c r="N63" s="9" t="s">
        <v>359</v>
      </c>
      <c r="O63" s="14"/>
      <c r="P63" s="14">
        <f t="shared" si="7"/>
        <v>2200</v>
      </c>
      <c r="Q63" s="14" t="str">
        <f t="shared" si="10"/>
        <v/>
      </c>
      <c r="R63" s="14">
        <f t="shared" si="9"/>
        <v>2200</v>
      </c>
      <c r="S63" s="9" t="s">
        <v>360</v>
      </c>
      <c r="T63" s="15" t="s">
        <v>354</v>
      </c>
      <c r="U63" s="19" t="s">
        <v>40</v>
      </c>
      <c r="V63" s="19" t="s">
        <v>51</v>
      </c>
      <c r="W63" s="9" t="s">
        <v>179</v>
      </c>
      <c r="X63" s="9" t="s">
        <v>332</v>
      </c>
      <c r="Y63" s="11" t="s">
        <v>333</v>
      </c>
      <c r="Z63" s="11"/>
    </row>
    <row r="64" ht="57" spans="1:26">
      <c r="A64" s="9">
        <v>59</v>
      </c>
      <c r="B64" s="11" t="s">
        <v>60</v>
      </c>
      <c r="C64" s="15" t="s">
        <v>361</v>
      </c>
      <c r="D64" s="9" t="s">
        <v>158</v>
      </c>
      <c r="E64" s="14" t="s">
        <v>34</v>
      </c>
      <c r="F64" s="15" t="s">
        <v>362</v>
      </c>
      <c r="G64" s="16" t="s">
        <v>27</v>
      </c>
      <c r="H64" s="17" t="s">
        <v>363</v>
      </c>
      <c r="I64" s="9" t="s">
        <v>123</v>
      </c>
      <c r="J64" s="9" t="s">
        <v>86</v>
      </c>
      <c r="K64" s="9">
        <v>2021</v>
      </c>
      <c r="L64" s="9">
        <v>12</v>
      </c>
      <c r="M64" s="9">
        <v>202101</v>
      </c>
      <c r="N64" s="9">
        <v>202112</v>
      </c>
      <c r="O64" s="14">
        <f>IF(L64=0,"",IF(G64="单位就业",L64*300,""))</f>
        <v>3600</v>
      </c>
      <c r="P64" s="14"/>
      <c r="Q64" s="14">
        <f t="shared" si="10"/>
        <v>800</v>
      </c>
      <c r="R64" s="14">
        <f t="shared" si="9"/>
        <v>4400</v>
      </c>
      <c r="S64" s="9" t="s">
        <v>364</v>
      </c>
      <c r="T64" s="15" t="s">
        <v>361</v>
      </c>
      <c r="U64" s="19" t="s">
        <v>40</v>
      </c>
      <c r="V64" s="19" t="s">
        <v>51</v>
      </c>
      <c r="W64" s="9" t="s">
        <v>179</v>
      </c>
      <c r="X64" s="9" t="s">
        <v>332</v>
      </c>
      <c r="Y64" s="11" t="s">
        <v>333</v>
      </c>
      <c r="Z64" s="11"/>
    </row>
    <row r="65" ht="40.5" spans="1:26">
      <c r="A65" s="9">
        <v>60</v>
      </c>
      <c r="B65" s="11" t="s">
        <v>264</v>
      </c>
      <c r="C65" s="15" t="s">
        <v>365</v>
      </c>
      <c r="D65" s="9" t="s">
        <v>126</v>
      </c>
      <c r="E65" s="14" t="s">
        <v>34</v>
      </c>
      <c r="F65" s="15" t="s">
        <v>366</v>
      </c>
      <c r="G65" s="16" t="s">
        <v>28</v>
      </c>
      <c r="H65" s="17" t="s">
        <v>367</v>
      </c>
      <c r="I65" s="9" t="s">
        <v>368</v>
      </c>
      <c r="J65" s="9" t="s">
        <v>38</v>
      </c>
      <c r="K65" s="9">
        <v>2021</v>
      </c>
      <c r="L65" s="9">
        <v>12</v>
      </c>
      <c r="M65" s="9">
        <v>202101</v>
      </c>
      <c r="N65" s="9">
        <v>202112</v>
      </c>
      <c r="O65" s="14"/>
      <c r="P65" s="14">
        <f t="shared" si="7"/>
        <v>2400</v>
      </c>
      <c r="Q65" s="14">
        <f t="shared" si="10"/>
        <v>200</v>
      </c>
      <c r="R65" s="14">
        <f t="shared" si="9"/>
        <v>2600</v>
      </c>
      <c r="S65" s="9" t="s">
        <v>369</v>
      </c>
      <c r="T65" s="15" t="s">
        <v>365</v>
      </c>
      <c r="U65" s="19" t="s">
        <v>40</v>
      </c>
      <c r="V65" s="19" t="s">
        <v>51</v>
      </c>
      <c r="W65" s="9" t="s">
        <v>179</v>
      </c>
      <c r="X65" s="9" t="s">
        <v>332</v>
      </c>
      <c r="Y65" s="11" t="s">
        <v>333</v>
      </c>
      <c r="Z65" s="11"/>
    </row>
    <row r="66" ht="40.5" spans="1:26">
      <c r="A66" s="9">
        <v>61</v>
      </c>
      <c r="B66" s="11" t="s">
        <v>31</v>
      </c>
      <c r="C66" s="15" t="s">
        <v>370</v>
      </c>
      <c r="D66" s="9" t="s">
        <v>243</v>
      </c>
      <c r="E66" s="14" t="s">
        <v>57</v>
      </c>
      <c r="F66" s="15" t="s">
        <v>371</v>
      </c>
      <c r="G66" s="16" t="s">
        <v>28</v>
      </c>
      <c r="H66" s="17" t="s">
        <v>357</v>
      </c>
      <c r="I66" s="9" t="s">
        <v>70</v>
      </c>
      <c r="J66" s="9" t="s">
        <v>70</v>
      </c>
      <c r="K66" s="9"/>
      <c r="L66" s="9">
        <v>12</v>
      </c>
      <c r="M66" s="9">
        <v>202101</v>
      </c>
      <c r="N66" s="9">
        <v>202112</v>
      </c>
      <c r="O66" s="14"/>
      <c r="P66" s="14">
        <f t="shared" si="7"/>
        <v>2400</v>
      </c>
      <c r="Q66" s="14" t="str">
        <f t="shared" si="10"/>
        <v/>
      </c>
      <c r="R66" s="14">
        <f t="shared" si="9"/>
        <v>2400</v>
      </c>
      <c r="S66" s="9" t="s">
        <v>372</v>
      </c>
      <c r="T66" s="15" t="s">
        <v>370</v>
      </c>
      <c r="U66" s="19" t="s">
        <v>40</v>
      </c>
      <c r="V66" s="19" t="s">
        <v>51</v>
      </c>
      <c r="W66" s="9" t="s">
        <v>179</v>
      </c>
      <c r="X66" s="9" t="s">
        <v>332</v>
      </c>
      <c r="Y66" s="11" t="s">
        <v>333</v>
      </c>
      <c r="Z66" s="11"/>
    </row>
    <row r="67" ht="57" spans="1:26">
      <c r="A67" s="9">
        <v>62</v>
      </c>
      <c r="B67" s="11" t="s">
        <v>264</v>
      </c>
      <c r="C67" s="15" t="s">
        <v>373</v>
      </c>
      <c r="D67" s="9" t="s">
        <v>126</v>
      </c>
      <c r="E67" s="14" t="s">
        <v>34</v>
      </c>
      <c r="F67" s="15" t="s">
        <v>374</v>
      </c>
      <c r="G67" s="16" t="s">
        <v>27</v>
      </c>
      <c r="H67" s="17" t="s">
        <v>91</v>
      </c>
      <c r="I67" s="9" t="s">
        <v>70</v>
      </c>
      <c r="J67" s="9" t="s">
        <v>70</v>
      </c>
      <c r="K67" s="9"/>
      <c r="L67" s="9">
        <v>9</v>
      </c>
      <c r="M67" s="9">
        <v>202104</v>
      </c>
      <c r="N67" s="9">
        <v>202112</v>
      </c>
      <c r="O67" s="14">
        <f>IF(L67=0,"",IF(G67="单位就业",L67*300,""))</f>
        <v>2700</v>
      </c>
      <c r="P67" s="14"/>
      <c r="Q67" s="14" t="str">
        <f t="shared" si="10"/>
        <v/>
      </c>
      <c r="R67" s="14">
        <f t="shared" si="9"/>
        <v>2700</v>
      </c>
      <c r="S67" s="9" t="s">
        <v>375</v>
      </c>
      <c r="T67" s="15" t="s">
        <v>373</v>
      </c>
      <c r="U67" s="19" t="s">
        <v>40</v>
      </c>
      <c r="V67" s="19" t="s">
        <v>51</v>
      </c>
      <c r="W67" s="9" t="s">
        <v>179</v>
      </c>
      <c r="X67" s="9" t="s">
        <v>332</v>
      </c>
      <c r="Y67" s="11" t="s">
        <v>333</v>
      </c>
      <c r="Z67" s="11"/>
    </row>
    <row r="68" ht="57" spans="1:26">
      <c r="A68" s="9">
        <v>63</v>
      </c>
      <c r="B68" s="11" t="s">
        <v>264</v>
      </c>
      <c r="C68" s="15" t="s">
        <v>376</v>
      </c>
      <c r="D68" s="9" t="s">
        <v>377</v>
      </c>
      <c r="E68" s="14" t="s">
        <v>34</v>
      </c>
      <c r="F68" s="15" t="s">
        <v>378</v>
      </c>
      <c r="G68" s="16" t="s">
        <v>27</v>
      </c>
      <c r="H68" s="17" t="s">
        <v>91</v>
      </c>
      <c r="I68" s="9" t="s">
        <v>70</v>
      </c>
      <c r="J68" s="9" t="s">
        <v>70</v>
      </c>
      <c r="K68" s="9"/>
      <c r="L68" s="9">
        <v>9</v>
      </c>
      <c r="M68" s="9">
        <v>202104</v>
      </c>
      <c r="N68" s="9">
        <v>202112</v>
      </c>
      <c r="O68" s="14">
        <f>IF(L68=0,"",IF(G68="单位就业",L68*300,""))</f>
        <v>2700</v>
      </c>
      <c r="P68" s="14"/>
      <c r="Q68" s="14" t="str">
        <f t="shared" si="10"/>
        <v/>
      </c>
      <c r="R68" s="14">
        <f t="shared" si="9"/>
        <v>2700</v>
      </c>
      <c r="S68" s="9" t="s">
        <v>379</v>
      </c>
      <c r="T68" s="15" t="s">
        <v>376</v>
      </c>
      <c r="U68" s="19" t="s">
        <v>40</v>
      </c>
      <c r="V68" s="19" t="s">
        <v>51</v>
      </c>
      <c r="W68" s="9" t="s">
        <v>179</v>
      </c>
      <c r="X68" s="9" t="s">
        <v>332</v>
      </c>
      <c r="Y68" s="11" t="s">
        <v>333</v>
      </c>
      <c r="Z68" s="11"/>
    </row>
    <row r="69" ht="40.5" spans="1:26">
      <c r="A69" s="9">
        <v>64</v>
      </c>
      <c r="B69" s="11" t="s">
        <v>60</v>
      </c>
      <c r="C69" s="15" t="s">
        <v>380</v>
      </c>
      <c r="D69" s="9" t="s">
        <v>223</v>
      </c>
      <c r="E69" s="14" t="s">
        <v>34</v>
      </c>
      <c r="F69" s="15" t="s">
        <v>381</v>
      </c>
      <c r="G69" s="16" t="s">
        <v>27</v>
      </c>
      <c r="H69" s="17" t="s">
        <v>382</v>
      </c>
      <c r="I69" s="9" t="s">
        <v>383</v>
      </c>
      <c r="J69" s="9" t="s">
        <v>86</v>
      </c>
      <c r="K69" s="9">
        <v>2021</v>
      </c>
      <c r="L69" s="9">
        <v>12</v>
      </c>
      <c r="M69" s="9">
        <v>202101</v>
      </c>
      <c r="N69" s="9">
        <v>202112</v>
      </c>
      <c r="O69" s="14">
        <f>IF(L69=0,"",IF(G69="单位就业",L69*300,""))</f>
        <v>3600</v>
      </c>
      <c r="P69" s="14"/>
      <c r="Q69" s="14">
        <f t="shared" si="10"/>
        <v>800</v>
      </c>
      <c r="R69" s="14">
        <f t="shared" si="9"/>
        <v>4400</v>
      </c>
      <c r="S69" s="9" t="s">
        <v>384</v>
      </c>
      <c r="T69" s="15" t="s">
        <v>380</v>
      </c>
      <c r="U69" s="19" t="s">
        <v>40</v>
      </c>
      <c r="V69" s="19" t="s">
        <v>51</v>
      </c>
      <c r="W69" s="19" t="s">
        <v>42</v>
      </c>
      <c r="X69" s="9" t="s">
        <v>385</v>
      </c>
      <c r="Y69" s="11" t="s">
        <v>386</v>
      </c>
      <c r="Z69" s="11"/>
    </row>
    <row r="70" ht="42.75" spans="1:26">
      <c r="A70" s="9">
        <v>65</v>
      </c>
      <c r="B70" s="11" t="s">
        <v>60</v>
      </c>
      <c r="C70" s="15" t="s">
        <v>387</v>
      </c>
      <c r="D70" s="9" t="s">
        <v>308</v>
      </c>
      <c r="E70" s="14" t="s">
        <v>34</v>
      </c>
      <c r="F70" s="15" t="s">
        <v>388</v>
      </c>
      <c r="G70" s="16" t="s">
        <v>27</v>
      </c>
      <c r="H70" s="17" t="s">
        <v>389</v>
      </c>
      <c r="I70" s="9" t="s">
        <v>37</v>
      </c>
      <c r="J70" s="9" t="s">
        <v>38</v>
      </c>
      <c r="K70" s="9">
        <v>2021</v>
      </c>
      <c r="L70" s="9">
        <v>12</v>
      </c>
      <c r="M70" s="9">
        <v>202101</v>
      </c>
      <c r="N70" s="9">
        <v>202112</v>
      </c>
      <c r="O70" s="14">
        <f>IF(L70=0,"",IF(G70="单位就业",L70*300,""))</f>
        <v>3600</v>
      </c>
      <c r="P70" s="14"/>
      <c r="Q70" s="14">
        <f t="shared" si="10"/>
        <v>200</v>
      </c>
      <c r="R70" s="14">
        <f t="shared" si="9"/>
        <v>3800</v>
      </c>
      <c r="S70" s="9" t="s">
        <v>390</v>
      </c>
      <c r="T70" s="15" t="s">
        <v>387</v>
      </c>
      <c r="U70" s="19" t="s">
        <v>40</v>
      </c>
      <c r="V70" s="19" t="s">
        <v>51</v>
      </c>
      <c r="W70" s="19" t="s">
        <v>42</v>
      </c>
      <c r="X70" s="9" t="s">
        <v>385</v>
      </c>
      <c r="Y70" s="11" t="s">
        <v>386</v>
      </c>
      <c r="Z70" s="11"/>
    </row>
    <row r="71" ht="54" spans="1:26">
      <c r="A71" s="9">
        <v>66</v>
      </c>
      <c r="B71" s="11" t="s">
        <v>60</v>
      </c>
      <c r="C71" s="15" t="s">
        <v>391</v>
      </c>
      <c r="D71" s="9" t="s">
        <v>89</v>
      </c>
      <c r="E71" s="14" t="s">
        <v>34</v>
      </c>
      <c r="F71" s="15" t="s">
        <v>392</v>
      </c>
      <c r="G71" s="16" t="s">
        <v>28</v>
      </c>
      <c r="H71" s="15" t="s">
        <v>393</v>
      </c>
      <c r="I71" s="9" t="s">
        <v>70</v>
      </c>
      <c r="J71" s="9" t="s">
        <v>70</v>
      </c>
      <c r="K71" s="9"/>
      <c r="L71" s="9">
        <v>9</v>
      </c>
      <c r="M71" s="9" t="s">
        <v>394</v>
      </c>
      <c r="N71" s="9" t="s">
        <v>395</v>
      </c>
      <c r="O71" s="14"/>
      <c r="P71" s="14">
        <f t="shared" si="7"/>
        <v>1800</v>
      </c>
      <c r="Q71" s="14" t="str">
        <f t="shared" si="10"/>
        <v/>
      </c>
      <c r="R71" s="14">
        <f t="shared" si="9"/>
        <v>1800</v>
      </c>
      <c r="S71" s="9" t="s">
        <v>396</v>
      </c>
      <c r="T71" s="15" t="s">
        <v>391</v>
      </c>
      <c r="U71" s="19" t="s">
        <v>40</v>
      </c>
      <c r="V71" s="19" t="s">
        <v>51</v>
      </c>
      <c r="W71" s="19" t="s">
        <v>42</v>
      </c>
      <c r="X71" s="9" t="s">
        <v>385</v>
      </c>
      <c r="Y71" s="11" t="s">
        <v>386</v>
      </c>
      <c r="Z71" s="11"/>
    </row>
    <row r="72" ht="40.5" spans="1:26">
      <c r="A72" s="9">
        <v>67</v>
      </c>
      <c r="B72" s="11" t="s">
        <v>60</v>
      </c>
      <c r="C72" s="15" t="s">
        <v>397</v>
      </c>
      <c r="D72" s="9" t="s">
        <v>46</v>
      </c>
      <c r="E72" s="14" t="s">
        <v>34</v>
      </c>
      <c r="F72" s="15" t="s">
        <v>398</v>
      </c>
      <c r="G72" s="16" t="s">
        <v>28</v>
      </c>
      <c r="H72" s="17" t="s">
        <v>399</v>
      </c>
      <c r="I72" s="9" t="s">
        <v>383</v>
      </c>
      <c r="J72" s="9" t="s">
        <v>86</v>
      </c>
      <c r="K72" s="9">
        <v>2021</v>
      </c>
      <c r="L72" s="9">
        <v>12</v>
      </c>
      <c r="M72" s="9">
        <v>202101</v>
      </c>
      <c r="N72" s="9">
        <v>202112</v>
      </c>
      <c r="O72" s="14"/>
      <c r="P72" s="14">
        <f t="shared" si="7"/>
        <v>2400</v>
      </c>
      <c r="Q72" s="14">
        <f t="shared" si="10"/>
        <v>800</v>
      </c>
      <c r="R72" s="14">
        <f t="shared" si="9"/>
        <v>3200</v>
      </c>
      <c r="S72" s="9" t="s">
        <v>400</v>
      </c>
      <c r="T72" s="15" t="s">
        <v>397</v>
      </c>
      <c r="U72" s="19" t="s">
        <v>40</v>
      </c>
      <c r="V72" s="19" t="s">
        <v>51</v>
      </c>
      <c r="W72" s="19" t="s">
        <v>42</v>
      </c>
      <c r="X72" s="9" t="s">
        <v>385</v>
      </c>
      <c r="Y72" s="11" t="s">
        <v>386</v>
      </c>
      <c r="Z72" s="11"/>
    </row>
    <row r="73" ht="40.5" spans="1:26">
      <c r="A73" s="9">
        <v>68</v>
      </c>
      <c r="B73" s="11" t="s">
        <v>60</v>
      </c>
      <c r="C73" s="15" t="s">
        <v>401</v>
      </c>
      <c r="D73" s="9" t="s">
        <v>46</v>
      </c>
      <c r="E73" s="14" t="s">
        <v>34</v>
      </c>
      <c r="F73" s="15" t="s">
        <v>402</v>
      </c>
      <c r="G73" s="16" t="s">
        <v>28</v>
      </c>
      <c r="H73" s="17" t="s">
        <v>69</v>
      </c>
      <c r="I73" s="9" t="s">
        <v>70</v>
      </c>
      <c r="J73" s="9" t="s">
        <v>70</v>
      </c>
      <c r="K73" s="9"/>
      <c r="L73" s="9">
        <v>3</v>
      </c>
      <c r="M73" s="9">
        <v>202110</v>
      </c>
      <c r="N73" s="9">
        <v>202112</v>
      </c>
      <c r="O73" s="14"/>
      <c r="P73" s="14">
        <f t="shared" si="7"/>
        <v>600</v>
      </c>
      <c r="Q73" s="14" t="str">
        <f t="shared" si="10"/>
        <v/>
      </c>
      <c r="R73" s="14">
        <f t="shared" si="9"/>
        <v>600</v>
      </c>
      <c r="S73" s="9" t="s">
        <v>403</v>
      </c>
      <c r="T73" s="15" t="s">
        <v>401</v>
      </c>
      <c r="U73" s="19" t="s">
        <v>40</v>
      </c>
      <c r="V73" s="19" t="s">
        <v>51</v>
      </c>
      <c r="W73" s="9" t="s">
        <v>179</v>
      </c>
      <c r="X73" s="9" t="s">
        <v>254</v>
      </c>
      <c r="Y73" s="11" t="s">
        <v>255</v>
      </c>
      <c r="Z73" s="11"/>
    </row>
    <row r="74" ht="40.5" spans="1:26">
      <c r="A74" s="9">
        <v>69</v>
      </c>
      <c r="B74" s="11" t="s">
        <v>60</v>
      </c>
      <c r="C74" s="19" t="s">
        <v>404</v>
      </c>
      <c r="D74" s="9" t="s">
        <v>89</v>
      </c>
      <c r="E74" s="14" t="s">
        <v>34</v>
      </c>
      <c r="F74" s="15" t="s">
        <v>405</v>
      </c>
      <c r="G74" s="16" t="s">
        <v>28</v>
      </c>
      <c r="H74" s="17" t="s">
        <v>406</v>
      </c>
      <c r="I74" s="9" t="s">
        <v>49</v>
      </c>
      <c r="J74" s="9" t="s">
        <v>38</v>
      </c>
      <c r="K74" s="9"/>
      <c r="L74" s="9">
        <v>3</v>
      </c>
      <c r="M74" s="9">
        <v>202110</v>
      </c>
      <c r="N74" s="9">
        <v>202112</v>
      </c>
      <c r="O74" s="14"/>
      <c r="P74" s="14">
        <f t="shared" si="7"/>
        <v>600</v>
      </c>
      <c r="Q74" s="14"/>
      <c r="R74" s="14">
        <f t="shared" si="9"/>
        <v>600</v>
      </c>
      <c r="S74" s="9" t="s">
        <v>407</v>
      </c>
      <c r="T74" s="19" t="s">
        <v>404</v>
      </c>
      <c r="U74" s="19" t="s">
        <v>40</v>
      </c>
      <c r="V74" s="19" t="s">
        <v>51</v>
      </c>
      <c r="W74" s="9" t="s">
        <v>179</v>
      </c>
      <c r="X74" s="9" t="s">
        <v>254</v>
      </c>
      <c r="Y74" s="11" t="s">
        <v>255</v>
      </c>
      <c r="Z74" s="11"/>
    </row>
    <row r="75" ht="40.5" spans="1:26">
      <c r="A75" s="9">
        <v>70</v>
      </c>
      <c r="B75" s="11" t="s">
        <v>60</v>
      </c>
      <c r="C75" s="15" t="s">
        <v>408</v>
      </c>
      <c r="D75" s="9" t="s">
        <v>308</v>
      </c>
      <c r="E75" s="14" t="s">
        <v>34</v>
      </c>
      <c r="F75" s="15" t="s">
        <v>409</v>
      </c>
      <c r="G75" s="16" t="s">
        <v>28</v>
      </c>
      <c r="H75" s="17" t="s">
        <v>69</v>
      </c>
      <c r="I75" s="9" t="s">
        <v>70</v>
      </c>
      <c r="J75" s="9" t="s">
        <v>70</v>
      </c>
      <c r="K75" s="9"/>
      <c r="L75" s="9">
        <v>3</v>
      </c>
      <c r="M75" s="9">
        <v>202110</v>
      </c>
      <c r="N75" s="9">
        <v>202112</v>
      </c>
      <c r="O75" s="14"/>
      <c r="P75" s="14">
        <f t="shared" si="7"/>
        <v>600</v>
      </c>
      <c r="Q75" s="14" t="str">
        <f t="shared" ref="Q75:Q81" si="11">IF(J75="是",800,IF(J75="否",200,""))</f>
        <v/>
      </c>
      <c r="R75" s="14">
        <f t="shared" si="9"/>
        <v>600</v>
      </c>
      <c r="S75" s="9" t="s">
        <v>410</v>
      </c>
      <c r="T75" s="15" t="s">
        <v>408</v>
      </c>
      <c r="U75" s="19" t="s">
        <v>40</v>
      </c>
      <c r="V75" s="19" t="s">
        <v>51</v>
      </c>
      <c r="W75" s="9" t="s">
        <v>179</v>
      </c>
      <c r="X75" s="9" t="s">
        <v>254</v>
      </c>
      <c r="Y75" s="11" t="s">
        <v>255</v>
      </c>
      <c r="Z75" s="11"/>
    </row>
    <row r="76" ht="40.5" spans="1:26">
      <c r="A76" s="9">
        <v>71</v>
      </c>
      <c r="B76" s="11" t="s">
        <v>60</v>
      </c>
      <c r="C76" s="19" t="s">
        <v>411</v>
      </c>
      <c r="D76" s="9" t="s">
        <v>112</v>
      </c>
      <c r="E76" s="14" t="s">
        <v>57</v>
      </c>
      <c r="F76" s="15" t="s">
        <v>412</v>
      </c>
      <c r="G76" s="16" t="s">
        <v>28</v>
      </c>
      <c r="H76" s="17" t="s">
        <v>69</v>
      </c>
      <c r="I76" s="9" t="s">
        <v>70</v>
      </c>
      <c r="J76" s="9" t="s">
        <v>70</v>
      </c>
      <c r="K76" s="9"/>
      <c r="L76" s="9">
        <v>3</v>
      </c>
      <c r="M76" s="9">
        <v>202110</v>
      </c>
      <c r="N76" s="9">
        <v>202112</v>
      </c>
      <c r="O76" s="14"/>
      <c r="P76" s="14">
        <f t="shared" si="7"/>
        <v>600</v>
      </c>
      <c r="Q76" s="14" t="str">
        <f t="shared" si="11"/>
        <v/>
      </c>
      <c r="R76" s="14">
        <f t="shared" si="9"/>
        <v>600</v>
      </c>
      <c r="S76" s="9" t="s">
        <v>413</v>
      </c>
      <c r="T76" s="19" t="s">
        <v>411</v>
      </c>
      <c r="U76" s="19" t="s">
        <v>40</v>
      </c>
      <c r="V76" s="19" t="s">
        <v>51</v>
      </c>
      <c r="W76" s="9" t="s">
        <v>179</v>
      </c>
      <c r="X76" s="9" t="s">
        <v>254</v>
      </c>
      <c r="Y76" s="11" t="s">
        <v>255</v>
      </c>
      <c r="Z76" s="11"/>
    </row>
    <row r="77" ht="40.5" spans="1:26">
      <c r="A77" s="9">
        <v>72</v>
      </c>
      <c r="B77" s="11" t="s">
        <v>60</v>
      </c>
      <c r="C77" s="23" t="s">
        <v>414</v>
      </c>
      <c r="D77" s="9" t="s">
        <v>33</v>
      </c>
      <c r="E77" s="14" t="s">
        <v>34</v>
      </c>
      <c r="F77" s="15" t="s">
        <v>412</v>
      </c>
      <c r="G77" s="16" t="s">
        <v>28</v>
      </c>
      <c r="H77" s="17" t="s">
        <v>69</v>
      </c>
      <c r="I77" s="9" t="s">
        <v>70</v>
      </c>
      <c r="J77" s="9" t="s">
        <v>70</v>
      </c>
      <c r="K77" s="9"/>
      <c r="L77" s="9">
        <v>3</v>
      </c>
      <c r="M77" s="9">
        <v>202110</v>
      </c>
      <c r="N77" s="9">
        <v>202112</v>
      </c>
      <c r="O77" s="14"/>
      <c r="P77" s="14">
        <f t="shared" si="7"/>
        <v>600</v>
      </c>
      <c r="Q77" s="14" t="str">
        <f t="shared" si="11"/>
        <v/>
      </c>
      <c r="R77" s="14">
        <f t="shared" si="9"/>
        <v>600</v>
      </c>
      <c r="S77" s="9" t="s">
        <v>415</v>
      </c>
      <c r="T77" s="23" t="s">
        <v>414</v>
      </c>
      <c r="U77" s="19" t="s">
        <v>40</v>
      </c>
      <c r="V77" s="19" t="s">
        <v>51</v>
      </c>
      <c r="W77" s="9" t="s">
        <v>179</v>
      </c>
      <c r="X77" s="9" t="s">
        <v>254</v>
      </c>
      <c r="Y77" s="11" t="s">
        <v>255</v>
      </c>
      <c r="Z77" s="11"/>
    </row>
    <row r="78" s="1" customFormat="1" ht="42.75" spans="1:26">
      <c r="A78" s="9">
        <v>73</v>
      </c>
      <c r="B78" s="11" t="s">
        <v>264</v>
      </c>
      <c r="C78" s="9" t="s">
        <v>416</v>
      </c>
      <c r="D78" s="9" t="s">
        <v>417</v>
      </c>
      <c r="E78" s="14" t="s">
        <v>57</v>
      </c>
      <c r="F78" s="15" t="s">
        <v>418</v>
      </c>
      <c r="G78" s="16" t="s">
        <v>27</v>
      </c>
      <c r="H78" s="17" t="s">
        <v>419</v>
      </c>
      <c r="I78" s="9" t="s">
        <v>49</v>
      </c>
      <c r="J78" s="9" t="s">
        <v>38</v>
      </c>
      <c r="K78" s="9">
        <v>2021</v>
      </c>
      <c r="L78" s="9">
        <v>11</v>
      </c>
      <c r="M78" s="9">
        <v>202101</v>
      </c>
      <c r="N78" s="9">
        <v>202111</v>
      </c>
      <c r="O78" s="14">
        <f>IF(L78=0,"",IF(G78="单位就业",L78*300,""))</f>
        <v>3300</v>
      </c>
      <c r="P78" s="14"/>
      <c r="Q78" s="14">
        <f t="shared" si="11"/>
        <v>200</v>
      </c>
      <c r="R78" s="14">
        <f t="shared" si="9"/>
        <v>3500</v>
      </c>
      <c r="S78" s="9" t="s">
        <v>420</v>
      </c>
      <c r="T78" s="9" t="s">
        <v>416</v>
      </c>
      <c r="U78" s="19" t="s">
        <v>40</v>
      </c>
      <c r="V78" s="19" t="s">
        <v>51</v>
      </c>
      <c r="W78" s="9" t="s">
        <v>42</v>
      </c>
      <c r="X78" s="9" t="s">
        <v>421</v>
      </c>
      <c r="Y78" s="11" t="s">
        <v>422</v>
      </c>
      <c r="Z78" s="11"/>
    </row>
    <row r="79" s="1" customFormat="1" ht="40.5" spans="1:26">
      <c r="A79" s="9">
        <v>74</v>
      </c>
      <c r="B79" s="11" t="s">
        <v>264</v>
      </c>
      <c r="C79" s="9" t="s">
        <v>423</v>
      </c>
      <c r="D79" s="9" t="s">
        <v>82</v>
      </c>
      <c r="E79" s="14" t="s">
        <v>57</v>
      </c>
      <c r="F79" s="15" t="s">
        <v>424</v>
      </c>
      <c r="G79" s="16" t="s">
        <v>27</v>
      </c>
      <c r="H79" s="17" t="s">
        <v>425</v>
      </c>
      <c r="I79" s="9" t="s">
        <v>426</v>
      </c>
      <c r="J79" s="9" t="s">
        <v>86</v>
      </c>
      <c r="K79" s="9">
        <v>2021</v>
      </c>
      <c r="L79" s="9">
        <v>11</v>
      </c>
      <c r="M79" s="9">
        <v>202101</v>
      </c>
      <c r="N79" s="9">
        <v>202111</v>
      </c>
      <c r="O79" s="14">
        <f>IF(L79=0,"",IF(G79="单位就业",L79*300,""))</f>
        <v>3300</v>
      </c>
      <c r="P79" s="14"/>
      <c r="Q79" s="14">
        <f t="shared" si="11"/>
        <v>800</v>
      </c>
      <c r="R79" s="14">
        <f t="shared" si="9"/>
        <v>4100</v>
      </c>
      <c r="S79" s="9" t="s">
        <v>427</v>
      </c>
      <c r="T79" s="9" t="s">
        <v>423</v>
      </c>
      <c r="U79" s="19" t="s">
        <v>40</v>
      </c>
      <c r="V79" s="19" t="s">
        <v>51</v>
      </c>
      <c r="W79" s="9" t="s">
        <v>42</v>
      </c>
      <c r="X79" s="9" t="s">
        <v>421</v>
      </c>
      <c r="Y79" s="11" t="s">
        <v>422</v>
      </c>
      <c r="Z79" s="11"/>
    </row>
    <row r="80" ht="40.5" spans="1:26">
      <c r="A80" s="9">
        <v>75</v>
      </c>
      <c r="B80" s="11" t="s">
        <v>60</v>
      </c>
      <c r="C80" s="15" t="s">
        <v>428</v>
      </c>
      <c r="D80" s="9" t="s">
        <v>429</v>
      </c>
      <c r="E80" s="14" t="s">
        <v>57</v>
      </c>
      <c r="F80" s="15" t="s">
        <v>430</v>
      </c>
      <c r="G80" s="16" t="s">
        <v>27</v>
      </c>
      <c r="H80" s="17" t="s">
        <v>431</v>
      </c>
      <c r="I80" s="9" t="s">
        <v>49</v>
      </c>
      <c r="J80" s="9" t="s">
        <v>38</v>
      </c>
      <c r="K80" s="9">
        <v>2021</v>
      </c>
      <c r="L80" s="9">
        <v>12</v>
      </c>
      <c r="M80" s="9">
        <v>202101</v>
      </c>
      <c r="N80" s="9">
        <v>202112</v>
      </c>
      <c r="O80" s="14">
        <f>IF(L80=0,"",IF(G80="单位就业",L80*300,""))</f>
        <v>3600</v>
      </c>
      <c r="P80" s="14"/>
      <c r="Q80" s="14">
        <f t="shared" si="11"/>
        <v>200</v>
      </c>
      <c r="R80" s="14">
        <f t="shared" si="9"/>
        <v>3800</v>
      </c>
      <c r="S80" s="9" t="s">
        <v>432</v>
      </c>
      <c r="T80" s="15" t="s">
        <v>428</v>
      </c>
      <c r="U80" s="19" t="s">
        <v>40</v>
      </c>
      <c r="V80" s="19" t="s">
        <v>51</v>
      </c>
      <c r="W80" s="9" t="s">
        <v>42</v>
      </c>
      <c r="X80" s="9" t="s">
        <v>433</v>
      </c>
      <c r="Y80" s="11" t="s">
        <v>434</v>
      </c>
      <c r="Z80" s="11"/>
    </row>
    <row r="81" ht="40.5" spans="1:26">
      <c r="A81" s="9">
        <v>76</v>
      </c>
      <c r="B81" s="11" t="s">
        <v>60</v>
      </c>
      <c r="C81" s="15" t="s">
        <v>435</v>
      </c>
      <c r="D81" s="9" t="s">
        <v>126</v>
      </c>
      <c r="E81" s="14" t="s">
        <v>34</v>
      </c>
      <c r="F81" s="15" t="s">
        <v>436</v>
      </c>
      <c r="G81" s="16" t="s">
        <v>28</v>
      </c>
      <c r="H81" s="17" t="s">
        <v>437</v>
      </c>
      <c r="I81" s="9" t="s">
        <v>70</v>
      </c>
      <c r="J81" s="9" t="s">
        <v>70</v>
      </c>
      <c r="K81" s="9"/>
      <c r="L81" s="9">
        <v>5</v>
      </c>
      <c r="M81" s="9">
        <v>202103</v>
      </c>
      <c r="N81" s="9">
        <v>202107</v>
      </c>
      <c r="O81" s="14"/>
      <c r="P81" s="14">
        <f t="shared" si="7"/>
        <v>1000</v>
      </c>
      <c r="Q81" s="14" t="str">
        <f t="shared" si="11"/>
        <v/>
      </c>
      <c r="R81" s="14">
        <f t="shared" si="9"/>
        <v>1000</v>
      </c>
      <c r="S81" s="9" t="s">
        <v>438</v>
      </c>
      <c r="T81" s="15" t="s">
        <v>435</v>
      </c>
      <c r="U81" s="19" t="s">
        <v>40</v>
      </c>
      <c r="V81" s="9" t="s">
        <v>41</v>
      </c>
      <c r="W81" s="9" t="s">
        <v>42</v>
      </c>
      <c r="X81" s="9" t="s">
        <v>439</v>
      </c>
      <c r="Y81" s="11" t="s">
        <v>440</v>
      </c>
      <c r="Z81" s="11"/>
    </row>
    <row r="82" ht="40.5" spans="1:26">
      <c r="A82" s="9">
        <v>77</v>
      </c>
      <c r="B82" s="11" t="s">
        <v>31</v>
      </c>
      <c r="C82" s="19" t="s">
        <v>441</v>
      </c>
      <c r="D82" s="9" t="s">
        <v>46</v>
      </c>
      <c r="E82" s="14" t="s">
        <v>34</v>
      </c>
      <c r="F82" s="15" t="s">
        <v>442</v>
      </c>
      <c r="G82" s="16" t="s">
        <v>28</v>
      </c>
      <c r="H82" s="22" t="s">
        <v>443</v>
      </c>
      <c r="I82" s="19" t="s">
        <v>141</v>
      </c>
      <c r="J82" s="9" t="s">
        <v>86</v>
      </c>
      <c r="K82" s="9"/>
      <c r="L82" s="9">
        <v>3</v>
      </c>
      <c r="M82" s="9">
        <v>202110</v>
      </c>
      <c r="N82" s="9">
        <v>202112</v>
      </c>
      <c r="O82" s="14"/>
      <c r="P82" s="14">
        <f t="shared" si="7"/>
        <v>600</v>
      </c>
      <c r="Q82" s="14"/>
      <c r="R82" s="14">
        <f t="shared" si="9"/>
        <v>600</v>
      </c>
      <c r="S82" s="9" t="s">
        <v>444</v>
      </c>
      <c r="T82" s="19" t="s">
        <v>441</v>
      </c>
      <c r="U82" s="19" t="s">
        <v>40</v>
      </c>
      <c r="V82" s="19" t="s">
        <v>51</v>
      </c>
      <c r="W82" s="9" t="s">
        <v>52</v>
      </c>
      <c r="X82" s="9" t="s">
        <v>163</v>
      </c>
      <c r="Y82" s="11" t="s">
        <v>164</v>
      </c>
      <c r="Z82" s="11"/>
    </row>
    <row r="83" ht="40.5" spans="1:26">
      <c r="A83" s="9">
        <v>78</v>
      </c>
      <c r="B83" s="11" t="s">
        <v>60</v>
      </c>
      <c r="C83" s="15" t="s">
        <v>445</v>
      </c>
      <c r="D83" s="9" t="s">
        <v>106</v>
      </c>
      <c r="E83" s="14" t="s">
        <v>34</v>
      </c>
      <c r="F83" s="15" t="s">
        <v>446</v>
      </c>
      <c r="G83" s="16" t="s">
        <v>27</v>
      </c>
      <c r="H83" s="17" t="s">
        <v>447</v>
      </c>
      <c r="I83" s="9" t="s">
        <v>448</v>
      </c>
      <c r="J83" s="9" t="s">
        <v>38</v>
      </c>
      <c r="K83" s="9"/>
      <c r="L83" s="9">
        <v>6</v>
      </c>
      <c r="M83" s="9">
        <v>202107</v>
      </c>
      <c r="N83" s="9">
        <v>202112</v>
      </c>
      <c r="O83" s="14">
        <f>IF(L83=0,"",IF(G83="单位就业",L83*300,""))</f>
        <v>1800</v>
      </c>
      <c r="P83" s="14"/>
      <c r="Q83" s="14"/>
      <c r="R83" s="14">
        <f t="shared" si="9"/>
        <v>1800</v>
      </c>
      <c r="S83" s="9" t="s">
        <v>449</v>
      </c>
      <c r="T83" s="15" t="s">
        <v>445</v>
      </c>
      <c r="U83" s="19" t="s">
        <v>40</v>
      </c>
      <c r="V83" s="19" t="s">
        <v>51</v>
      </c>
      <c r="W83" s="9" t="s">
        <v>42</v>
      </c>
      <c r="X83" s="9" t="s">
        <v>450</v>
      </c>
      <c r="Y83" s="11" t="s">
        <v>451</v>
      </c>
      <c r="Z83" s="11"/>
    </row>
    <row r="84" ht="40.5" spans="1:26">
      <c r="A84" s="9">
        <v>79</v>
      </c>
      <c r="B84" s="11" t="s">
        <v>31</v>
      </c>
      <c r="C84" s="15" t="s">
        <v>452</v>
      </c>
      <c r="D84" s="9" t="s">
        <v>46</v>
      </c>
      <c r="E84" s="14" t="s">
        <v>34</v>
      </c>
      <c r="F84" s="15" t="s">
        <v>453</v>
      </c>
      <c r="G84" s="16" t="s">
        <v>28</v>
      </c>
      <c r="H84" s="17" t="s">
        <v>454</v>
      </c>
      <c r="I84" s="9" t="s">
        <v>70</v>
      </c>
      <c r="J84" s="9" t="s">
        <v>70</v>
      </c>
      <c r="K84" s="9"/>
      <c r="L84" s="9">
        <v>4</v>
      </c>
      <c r="M84" s="9">
        <v>202108</v>
      </c>
      <c r="N84" s="9">
        <v>202111</v>
      </c>
      <c r="O84" s="14"/>
      <c r="P84" s="14">
        <f t="shared" si="7"/>
        <v>800</v>
      </c>
      <c r="Q84" s="14" t="str">
        <f t="shared" ref="Q84:Q86" si="12">IF(J84="是",800,IF(J84="否",200,""))</f>
        <v/>
      </c>
      <c r="R84" s="14">
        <f t="shared" si="9"/>
        <v>800</v>
      </c>
      <c r="S84" s="9" t="s">
        <v>455</v>
      </c>
      <c r="T84" s="15" t="s">
        <v>452</v>
      </c>
      <c r="U84" s="19" t="s">
        <v>40</v>
      </c>
      <c r="V84" s="19" t="s">
        <v>93</v>
      </c>
      <c r="W84" s="9" t="s">
        <v>42</v>
      </c>
      <c r="X84" s="9" t="s">
        <v>456</v>
      </c>
      <c r="Y84" s="11" t="s">
        <v>457</v>
      </c>
      <c r="Z84" s="11"/>
    </row>
    <row r="85" ht="40.5" spans="1:26">
      <c r="A85" s="9">
        <v>80</v>
      </c>
      <c r="B85" s="11" t="s">
        <v>60</v>
      </c>
      <c r="C85" s="15" t="s">
        <v>458</v>
      </c>
      <c r="D85" s="9" t="s">
        <v>75</v>
      </c>
      <c r="E85" s="14" t="s">
        <v>34</v>
      </c>
      <c r="F85" s="15" t="s">
        <v>459</v>
      </c>
      <c r="G85" s="16" t="s">
        <v>28</v>
      </c>
      <c r="H85" s="17" t="s">
        <v>460</v>
      </c>
      <c r="I85" s="9" t="s">
        <v>70</v>
      </c>
      <c r="J85" s="9" t="s">
        <v>70</v>
      </c>
      <c r="K85" s="9"/>
      <c r="L85" s="9">
        <v>4</v>
      </c>
      <c r="M85" s="9">
        <v>202104</v>
      </c>
      <c r="N85" s="9">
        <v>202107</v>
      </c>
      <c r="O85" s="14"/>
      <c r="P85" s="14">
        <f t="shared" si="7"/>
        <v>800</v>
      </c>
      <c r="Q85" s="14" t="str">
        <f t="shared" si="12"/>
        <v/>
      </c>
      <c r="R85" s="14">
        <f t="shared" si="9"/>
        <v>800</v>
      </c>
      <c r="S85" s="9" t="s">
        <v>461</v>
      </c>
      <c r="T85" s="15" t="s">
        <v>458</v>
      </c>
      <c r="U85" s="19" t="s">
        <v>40</v>
      </c>
      <c r="V85" s="9" t="s">
        <v>41</v>
      </c>
      <c r="W85" s="9" t="s">
        <v>42</v>
      </c>
      <c r="X85" s="9" t="s">
        <v>439</v>
      </c>
      <c r="Y85" s="11" t="s">
        <v>440</v>
      </c>
      <c r="Z85" s="11"/>
    </row>
    <row r="86" ht="40.5" spans="1:26">
      <c r="A86" s="9">
        <v>81</v>
      </c>
      <c r="B86" s="11" t="s">
        <v>60</v>
      </c>
      <c r="C86" s="15" t="s">
        <v>462</v>
      </c>
      <c r="D86" s="9" t="s">
        <v>158</v>
      </c>
      <c r="E86" s="14" t="s">
        <v>34</v>
      </c>
      <c r="F86" s="15" t="s">
        <v>463</v>
      </c>
      <c r="G86" s="16" t="s">
        <v>28</v>
      </c>
      <c r="H86" s="17" t="s">
        <v>443</v>
      </c>
      <c r="I86" s="9" t="s">
        <v>123</v>
      </c>
      <c r="J86" s="9" t="s">
        <v>86</v>
      </c>
      <c r="K86" s="9">
        <v>2021</v>
      </c>
      <c r="L86" s="9">
        <v>12</v>
      </c>
      <c r="M86" s="9">
        <v>202101</v>
      </c>
      <c r="N86" s="9">
        <v>202112</v>
      </c>
      <c r="O86" s="14"/>
      <c r="P86" s="14">
        <f t="shared" si="7"/>
        <v>2400</v>
      </c>
      <c r="Q86" s="14">
        <f t="shared" si="12"/>
        <v>800</v>
      </c>
      <c r="R86" s="14">
        <f t="shared" si="9"/>
        <v>3200</v>
      </c>
      <c r="S86" s="9" t="s">
        <v>464</v>
      </c>
      <c r="T86" s="15" t="s">
        <v>462</v>
      </c>
      <c r="U86" s="19" t="s">
        <v>40</v>
      </c>
      <c r="V86" s="19" t="s">
        <v>51</v>
      </c>
      <c r="W86" s="9" t="s">
        <v>42</v>
      </c>
      <c r="X86" s="9" t="s">
        <v>456</v>
      </c>
      <c r="Y86" s="11" t="s">
        <v>457</v>
      </c>
      <c r="Z86" s="11"/>
    </row>
    <row r="87" ht="40.5" spans="1:26">
      <c r="A87" s="9">
        <v>82</v>
      </c>
      <c r="B87" s="11" t="s">
        <v>60</v>
      </c>
      <c r="C87" s="15" t="s">
        <v>465</v>
      </c>
      <c r="D87" s="9" t="s">
        <v>466</v>
      </c>
      <c r="E87" s="14" t="s">
        <v>57</v>
      </c>
      <c r="F87" s="15" t="s">
        <v>467</v>
      </c>
      <c r="G87" s="16" t="s">
        <v>28</v>
      </c>
      <c r="H87" s="17" t="s">
        <v>468</v>
      </c>
      <c r="I87" s="9" t="s">
        <v>448</v>
      </c>
      <c r="J87" s="9" t="s">
        <v>38</v>
      </c>
      <c r="K87" s="9"/>
      <c r="L87" s="9">
        <v>4</v>
      </c>
      <c r="M87" s="9">
        <v>202109</v>
      </c>
      <c r="N87" s="9">
        <v>202112</v>
      </c>
      <c r="O87" s="14"/>
      <c r="P87" s="14">
        <f t="shared" si="7"/>
        <v>800</v>
      </c>
      <c r="Q87" s="14"/>
      <c r="R87" s="14">
        <f t="shared" si="9"/>
        <v>800</v>
      </c>
      <c r="S87" s="9" t="s">
        <v>469</v>
      </c>
      <c r="T87" s="15" t="s">
        <v>465</v>
      </c>
      <c r="U87" s="19" t="s">
        <v>40</v>
      </c>
      <c r="V87" s="19" t="s">
        <v>51</v>
      </c>
      <c r="W87" s="9" t="s">
        <v>42</v>
      </c>
      <c r="X87" s="9" t="s">
        <v>470</v>
      </c>
      <c r="Y87" s="11" t="s">
        <v>471</v>
      </c>
      <c r="Z87" s="11"/>
    </row>
    <row r="88" ht="40.5" spans="1:26">
      <c r="A88" s="9">
        <v>83</v>
      </c>
      <c r="B88" s="11" t="s">
        <v>60</v>
      </c>
      <c r="C88" s="15" t="s">
        <v>472</v>
      </c>
      <c r="D88" s="9" t="s">
        <v>46</v>
      </c>
      <c r="E88" s="14" t="s">
        <v>34</v>
      </c>
      <c r="F88" s="15" t="s">
        <v>473</v>
      </c>
      <c r="G88" s="16" t="s">
        <v>28</v>
      </c>
      <c r="H88" s="17" t="s">
        <v>468</v>
      </c>
      <c r="I88" s="9" t="s">
        <v>448</v>
      </c>
      <c r="J88" s="9" t="s">
        <v>38</v>
      </c>
      <c r="K88" s="9"/>
      <c r="L88" s="9">
        <v>4</v>
      </c>
      <c r="M88" s="9">
        <v>202109</v>
      </c>
      <c r="N88" s="9">
        <v>202112</v>
      </c>
      <c r="O88" s="14"/>
      <c r="P88" s="14">
        <f t="shared" si="7"/>
        <v>800</v>
      </c>
      <c r="Q88" s="14"/>
      <c r="R88" s="14">
        <f t="shared" si="9"/>
        <v>800</v>
      </c>
      <c r="S88" s="9" t="s">
        <v>474</v>
      </c>
      <c r="T88" s="15" t="s">
        <v>472</v>
      </c>
      <c r="U88" s="19" t="s">
        <v>40</v>
      </c>
      <c r="V88" s="19" t="s">
        <v>51</v>
      </c>
      <c r="W88" s="9" t="s">
        <v>42</v>
      </c>
      <c r="X88" s="9" t="s">
        <v>470</v>
      </c>
      <c r="Y88" s="11" t="s">
        <v>471</v>
      </c>
      <c r="Z88" s="11"/>
    </row>
    <row r="89" ht="40.5" spans="1:26">
      <c r="A89" s="9">
        <v>84</v>
      </c>
      <c r="B89" s="11" t="s">
        <v>60</v>
      </c>
      <c r="C89" s="15" t="s">
        <v>475</v>
      </c>
      <c r="D89" s="9" t="s">
        <v>75</v>
      </c>
      <c r="E89" s="14" t="s">
        <v>34</v>
      </c>
      <c r="F89" s="15" t="s">
        <v>476</v>
      </c>
      <c r="G89" s="16" t="s">
        <v>28</v>
      </c>
      <c r="H89" s="17" t="s">
        <v>69</v>
      </c>
      <c r="I89" s="9" t="s">
        <v>70</v>
      </c>
      <c r="J89" s="9" t="s">
        <v>70</v>
      </c>
      <c r="K89" s="9"/>
      <c r="L89" s="9">
        <v>5</v>
      </c>
      <c r="M89" s="9">
        <v>202108</v>
      </c>
      <c r="N89" s="9">
        <v>202112</v>
      </c>
      <c r="O89" s="14"/>
      <c r="P89" s="14">
        <f t="shared" si="7"/>
        <v>1000</v>
      </c>
      <c r="Q89" s="14" t="str">
        <f>IF(J89="是",800,IF(J89="否",200,""))</f>
        <v/>
      </c>
      <c r="R89" s="14">
        <f t="shared" si="9"/>
        <v>1000</v>
      </c>
      <c r="S89" s="9" t="s">
        <v>477</v>
      </c>
      <c r="T89" s="15" t="s">
        <v>475</v>
      </c>
      <c r="U89" s="19" t="s">
        <v>40</v>
      </c>
      <c r="V89" s="19" t="s">
        <v>51</v>
      </c>
      <c r="W89" s="9" t="s">
        <v>42</v>
      </c>
      <c r="X89" s="9" t="s">
        <v>470</v>
      </c>
      <c r="Y89" s="11" t="s">
        <v>471</v>
      </c>
      <c r="Z89" s="11"/>
    </row>
    <row r="90" ht="40.5" spans="1:26">
      <c r="A90" s="9">
        <v>85</v>
      </c>
      <c r="B90" s="11" t="s">
        <v>60</v>
      </c>
      <c r="C90" s="9" t="s">
        <v>478</v>
      </c>
      <c r="D90" s="9" t="s">
        <v>75</v>
      </c>
      <c r="E90" s="14" t="s">
        <v>34</v>
      </c>
      <c r="F90" s="15" t="s">
        <v>479</v>
      </c>
      <c r="G90" s="16" t="s">
        <v>28</v>
      </c>
      <c r="H90" s="16" t="s">
        <v>201</v>
      </c>
      <c r="I90" s="17" t="s">
        <v>480</v>
      </c>
      <c r="J90" s="16" t="s">
        <v>38</v>
      </c>
      <c r="K90" s="17"/>
      <c r="L90" s="9">
        <v>4</v>
      </c>
      <c r="M90" s="9">
        <v>202109</v>
      </c>
      <c r="N90" s="9">
        <v>202112</v>
      </c>
      <c r="O90" s="14"/>
      <c r="P90" s="14">
        <f t="shared" si="7"/>
        <v>800</v>
      </c>
      <c r="Q90" s="14"/>
      <c r="R90" s="14">
        <f t="shared" si="9"/>
        <v>800</v>
      </c>
      <c r="S90" s="9" t="s">
        <v>481</v>
      </c>
      <c r="T90" s="9" t="s">
        <v>478</v>
      </c>
      <c r="U90" s="19" t="s">
        <v>40</v>
      </c>
      <c r="V90" s="19" t="s">
        <v>51</v>
      </c>
      <c r="W90" s="9" t="s">
        <v>42</v>
      </c>
      <c r="X90" s="9" t="s">
        <v>470</v>
      </c>
      <c r="Y90" s="11" t="s">
        <v>471</v>
      </c>
      <c r="Z90" s="11"/>
    </row>
    <row r="91" ht="40.5" spans="1:26">
      <c r="A91" s="9">
        <v>86</v>
      </c>
      <c r="B91" s="11" t="s">
        <v>60</v>
      </c>
      <c r="C91" s="9" t="s">
        <v>482</v>
      </c>
      <c r="D91" s="9" t="s">
        <v>483</v>
      </c>
      <c r="E91" s="14" t="s">
        <v>57</v>
      </c>
      <c r="F91" s="15" t="s">
        <v>484</v>
      </c>
      <c r="G91" s="16" t="s">
        <v>28</v>
      </c>
      <c r="H91" s="17" t="s">
        <v>485</v>
      </c>
      <c r="I91" s="9" t="s">
        <v>37</v>
      </c>
      <c r="J91" s="9" t="s">
        <v>38</v>
      </c>
      <c r="K91" s="9"/>
      <c r="L91" s="9">
        <v>4</v>
      </c>
      <c r="M91" s="9">
        <v>202109</v>
      </c>
      <c r="N91" s="9">
        <v>202112</v>
      </c>
      <c r="O91" s="14"/>
      <c r="P91" s="14">
        <f t="shared" si="7"/>
        <v>800</v>
      </c>
      <c r="Q91" s="14"/>
      <c r="R91" s="14">
        <f t="shared" si="9"/>
        <v>800</v>
      </c>
      <c r="S91" s="9" t="s">
        <v>486</v>
      </c>
      <c r="T91" s="9" t="s">
        <v>482</v>
      </c>
      <c r="U91" s="19" t="s">
        <v>40</v>
      </c>
      <c r="V91" s="19" t="s">
        <v>51</v>
      </c>
      <c r="W91" s="9" t="s">
        <v>42</v>
      </c>
      <c r="X91" s="9" t="s">
        <v>470</v>
      </c>
      <c r="Y91" s="11" t="s">
        <v>471</v>
      </c>
      <c r="Z91" s="11"/>
    </row>
    <row r="92" ht="40.5" spans="1:26">
      <c r="A92" s="9">
        <v>87</v>
      </c>
      <c r="B92" s="11" t="s">
        <v>60</v>
      </c>
      <c r="C92" s="9" t="s">
        <v>487</v>
      </c>
      <c r="D92" s="9" t="s">
        <v>33</v>
      </c>
      <c r="E92" s="14" t="s">
        <v>34</v>
      </c>
      <c r="F92" s="15" t="s">
        <v>488</v>
      </c>
      <c r="G92" s="16" t="s">
        <v>28</v>
      </c>
      <c r="H92" s="16" t="s">
        <v>489</v>
      </c>
      <c r="I92" s="9" t="s">
        <v>123</v>
      </c>
      <c r="J92" s="9" t="s">
        <v>86</v>
      </c>
      <c r="K92" s="9"/>
      <c r="L92" s="9">
        <v>4</v>
      </c>
      <c r="M92" s="9">
        <v>202109</v>
      </c>
      <c r="N92" s="9">
        <v>202112</v>
      </c>
      <c r="O92" s="14"/>
      <c r="P92" s="14">
        <f t="shared" si="7"/>
        <v>800</v>
      </c>
      <c r="Q92" s="14"/>
      <c r="R92" s="14">
        <f t="shared" si="9"/>
        <v>800</v>
      </c>
      <c r="S92" s="9" t="s">
        <v>490</v>
      </c>
      <c r="T92" s="9" t="s">
        <v>487</v>
      </c>
      <c r="U92" s="19" t="s">
        <v>40</v>
      </c>
      <c r="V92" s="19" t="s">
        <v>51</v>
      </c>
      <c r="W92" s="9" t="s">
        <v>42</v>
      </c>
      <c r="X92" s="9" t="s">
        <v>470</v>
      </c>
      <c r="Y92" s="11" t="s">
        <v>471</v>
      </c>
      <c r="Z92" s="11"/>
    </row>
    <row r="93" ht="40.5" spans="1:26">
      <c r="A93" s="9">
        <v>88</v>
      </c>
      <c r="B93" s="11" t="s">
        <v>60</v>
      </c>
      <c r="C93" s="9" t="s">
        <v>491</v>
      </c>
      <c r="D93" s="9" t="s">
        <v>75</v>
      </c>
      <c r="E93" s="14" t="s">
        <v>34</v>
      </c>
      <c r="F93" s="15" t="s">
        <v>492</v>
      </c>
      <c r="G93" s="16" t="s">
        <v>28</v>
      </c>
      <c r="H93" s="16" t="s">
        <v>201</v>
      </c>
      <c r="I93" s="17" t="s">
        <v>480</v>
      </c>
      <c r="J93" s="9" t="s">
        <v>38</v>
      </c>
      <c r="K93" s="9"/>
      <c r="L93" s="9">
        <v>4</v>
      </c>
      <c r="M93" s="9">
        <v>202109</v>
      </c>
      <c r="N93" s="9">
        <v>202112</v>
      </c>
      <c r="O93" s="14"/>
      <c r="P93" s="14">
        <f t="shared" si="7"/>
        <v>800</v>
      </c>
      <c r="Q93" s="14"/>
      <c r="R93" s="14">
        <f t="shared" si="9"/>
        <v>800</v>
      </c>
      <c r="S93" s="9" t="s">
        <v>493</v>
      </c>
      <c r="T93" s="9" t="s">
        <v>491</v>
      </c>
      <c r="U93" s="19" t="s">
        <v>40</v>
      </c>
      <c r="V93" s="19" t="s">
        <v>51</v>
      </c>
      <c r="W93" s="9" t="s">
        <v>42</v>
      </c>
      <c r="X93" s="9" t="s">
        <v>470</v>
      </c>
      <c r="Y93" s="11" t="s">
        <v>471</v>
      </c>
      <c r="Z93" s="11"/>
    </row>
    <row r="94" ht="40.5" spans="1:26">
      <c r="A94" s="9">
        <v>89</v>
      </c>
      <c r="B94" s="11" t="s">
        <v>31</v>
      </c>
      <c r="C94" s="9" t="s">
        <v>494</v>
      </c>
      <c r="D94" s="9" t="s">
        <v>176</v>
      </c>
      <c r="E94" s="14" t="s">
        <v>34</v>
      </c>
      <c r="F94" s="15" t="s">
        <v>495</v>
      </c>
      <c r="G94" s="16" t="s">
        <v>28</v>
      </c>
      <c r="H94" s="17" t="s">
        <v>69</v>
      </c>
      <c r="I94" s="9" t="s">
        <v>70</v>
      </c>
      <c r="J94" s="9" t="s">
        <v>70</v>
      </c>
      <c r="K94" s="9"/>
      <c r="L94" s="9">
        <v>4</v>
      </c>
      <c r="M94" s="9">
        <v>202109</v>
      </c>
      <c r="N94" s="9">
        <v>202112</v>
      </c>
      <c r="O94" s="14"/>
      <c r="P94" s="14">
        <f t="shared" si="7"/>
        <v>800</v>
      </c>
      <c r="Q94" s="14" t="str">
        <f t="shared" ref="Q94:Q107" si="13">IF(J94="是",800,IF(J94="否",200,""))</f>
        <v/>
      </c>
      <c r="R94" s="14">
        <f t="shared" si="9"/>
        <v>800</v>
      </c>
      <c r="S94" s="9" t="s">
        <v>496</v>
      </c>
      <c r="T94" s="9" t="s">
        <v>494</v>
      </c>
      <c r="U94" s="19" t="s">
        <v>40</v>
      </c>
      <c r="V94" s="19" t="s">
        <v>51</v>
      </c>
      <c r="W94" s="9" t="s">
        <v>42</v>
      </c>
      <c r="X94" s="9" t="s">
        <v>470</v>
      </c>
      <c r="Y94" s="11" t="s">
        <v>471</v>
      </c>
      <c r="Z94" s="11"/>
    </row>
    <row r="95" ht="40.5" spans="1:26">
      <c r="A95" s="9">
        <v>90</v>
      </c>
      <c r="B95" s="11" t="s">
        <v>31</v>
      </c>
      <c r="C95" s="9" t="s">
        <v>497</v>
      </c>
      <c r="D95" s="9" t="s">
        <v>89</v>
      </c>
      <c r="E95" s="14" t="s">
        <v>34</v>
      </c>
      <c r="F95" s="15" t="s">
        <v>498</v>
      </c>
      <c r="G95" s="16" t="s">
        <v>28</v>
      </c>
      <c r="H95" s="16" t="s">
        <v>499</v>
      </c>
      <c r="I95" s="9" t="s">
        <v>70</v>
      </c>
      <c r="J95" s="9" t="s">
        <v>70</v>
      </c>
      <c r="K95" s="9"/>
      <c r="L95" s="9">
        <v>4</v>
      </c>
      <c r="M95" s="9">
        <v>202109</v>
      </c>
      <c r="N95" s="9">
        <v>202112</v>
      </c>
      <c r="O95" s="14"/>
      <c r="P95" s="14">
        <f t="shared" si="7"/>
        <v>800</v>
      </c>
      <c r="Q95" s="14" t="str">
        <f t="shared" si="13"/>
        <v/>
      </c>
      <c r="R95" s="14">
        <f t="shared" si="9"/>
        <v>800</v>
      </c>
      <c r="S95" s="9" t="s">
        <v>500</v>
      </c>
      <c r="T95" s="9" t="s">
        <v>497</v>
      </c>
      <c r="U95" s="19" t="s">
        <v>40</v>
      </c>
      <c r="V95" s="19" t="s">
        <v>51</v>
      </c>
      <c r="W95" s="9" t="s">
        <v>42</v>
      </c>
      <c r="X95" s="9" t="s">
        <v>470</v>
      </c>
      <c r="Y95" s="11" t="s">
        <v>471</v>
      </c>
      <c r="Z95" s="11"/>
    </row>
    <row r="96" ht="40.5" spans="1:26">
      <c r="A96" s="9">
        <v>91</v>
      </c>
      <c r="B96" s="11" t="s">
        <v>31</v>
      </c>
      <c r="C96" s="19" t="s">
        <v>501</v>
      </c>
      <c r="D96" s="9" t="s">
        <v>502</v>
      </c>
      <c r="E96" s="14" t="s">
        <v>57</v>
      </c>
      <c r="F96" s="15" t="s">
        <v>503</v>
      </c>
      <c r="G96" s="16" t="s">
        <v>28</v>
      </c>
      <c r="H96" s="16" t="s">
        <v>499</v>
      </c>
      <c r="I96" s="9" t="s">
        <v>70</v>
      </c>
      <c r="J96" s="9" t="s">
        <v>70</v>
      </c>
      <c r="K96" s="9"/>
      <c r="L96" s="9">
        <v>3</v>
      </c>
      <c r="M96" s="9">
        <v>202110</v>
      </c>
      <c r="N96" s="9">
        <v>202112</v>
      </c>
      <c r="O96" s="14"/>
      <c r="P96" s="14">
        <f t="shared" si="7"/>
        <v>600</v>
      </c>
      <c r="Q96" s="14" t="str">
        <f t="shared" si="13"/>
        <v/>
      </c>
      <c r="R96" s="14">
        <f t="shared" si="9"/>
        <v>600</v>
      </c>
      <c r="S96" s="9" t="s">
        <v>134</v>
      </c>
      <c r="T96" s="19" t="s">
        <v>501</v>
      </c>
      <c r="U96" s="19" t="s">
        <v>40</v>
      </c>
      <c r="V96" s="19" t="s">
        <v>51</v>
      </c>
      <c r="W96" s="9" t="s">
        <v>42</v>
      </c>
      <c r="X96" s="9" t="s">
        <v>470</v>
      </c>
      <c r="Y96" s="11" t="s">
        <v>471</v>
      </c>
      <c r="Z96" s="11"/>
    </row>
    <row r="97" ht="40.5" spans="1:26">
      <c r="A97" s="9">
        <v>92</v>
      </c>
      <c r="B97" s="11" t="s">
        <v>31</v>
      </c>
      <c r="C97" s="9" t="s">
        <v>504</v>
      </c>
      <c r="D97" s="9" t="s">
        <v>33</v>
      </c>
      <c r="E97" s="14" t="s">
        <v>34</v>
      </c>
      <c r="F97" s="15" t="s">
        <v>505</v>
      </c>
      <c r="G97" s="16" t="s">
        <v>28</v>
      </c>
      <c r="H97" s="16" t="s">
        <v>499</v>
      </c>
      <c r="I97" s="9" t="s">
        <v>70</v>
      </c>
      <c r="J97" s="9" t="s">
        <v>70</v>
      </c>
      <c r="K97" s="9"/>
      <c r="L97" s="9">
        <v>4</v>
      </c>
      <c r="M97" s="9">
        <v>202109</v>
      </c>
      <c r="N97" s="9">
        <v>202112</v>
      </c>
      <c r="O97" s="14"/>
      <c r="P97" s="14">
        <f t="shared" si="7"/>
        <v>800</v>
      </c>
      <c r="Q97" s="14" t="str">
        <f t="shared" si="13"/>
        <v/>
      </c>
      <c r="R97" s="14">
        <f t="shared" si="9"/>
        <v>800</v>
      </c>
      <c r="S97" s="9" t="s">
        <v>506</v>
      </c>
      <c r="T97" s="9" t="s">
        <v>504</v>
      </c>
      <c r="U97" s="19" t="s">
        <v>40</v>
      </c>
      <c r="V97" s="19" t="s">
        <v>51</v>
      </c>
      <c r="W97" s="9" t="s">
        <v>42</v>
      </c>
      <c r="X97" s="9" t="s">
        <v>470</v>
      </c>
      <c r="Y97" s="11" t="s">
        <v>471</v>
      </c>
      <c r="Z97" s="11"/>
    </row>
    <row r="98" ht="40.5" spans="1:26">
      <c r="A98" s="9">
        <v>93</v>
      </c>
      <c r="B98" s="11" t="s">
        <v>31</v>
      </c>
      <c r="C98" s="15" t="s">
        <v>507</v>
      </c>
      <c r="D98" s="9" t="s">
        <v>62</v>
      </c>
      <c r="E98" s="14" t="s">
        <v>57</v>
      </c>
      <c r="F98" s="15" t="s">
        <v>508</v>
      </c>
      <c r="G98" s="16" t="s">
        <v>28</v>
      </c>
      <c r="H98" s="17" t="s">
        <v>258</v>
      </c>
      <c r="I98" s="9" t="s">
        <v>37</v>
      </c>
      <c r="J98" s="9" t="s">
        <v>38</v>
      </c>
      <c r="K98" s="9">
        <v>2021</v>
      </c>
      <c r="L98" s="9">
        <v>3</v>
      </c>
      <c r="M98" s="9">
        <v>202110</v>
      </c>
      <c r="N98" s="9">
        <v>202112</v>
      </c>
      <c r="O98" s="14"/>
      <c r="P98" s="14">
        <f t="shared" si="7"/>
        <v>600</v>
      </c>
      <c r="Q98" s="14">
        <f t="shared" si="13"/>
        <v>200</v>
      </c>
      <c r="R98" s="14">
        <f t="shared" si="9"/>
        <v>800</v>
      </c>
      <c r="S98" s="9" t="s">
        <v>509</v>
      </c>
      <c r="T98" s="15" t="s">
        <v>507</v>
      </c>
      <c r="U98" s="19" t="s">
        <v>40</v>
      </c>
      <c r="V98" s="19" t="s">
        <v>51</v>
      </c>
      <c r="W98" s="9" t="s">
        <v>42</v>
      </c>
      <c r="X98" s="9" t="s">
        <v>510</v>
      </c>
      <c r="Y98" s="11" t="s">
        <v>511</v>
      </c>
      <c r="Z98" s="11"/>
    </row>
    <row r="99" s="1" customFormat="1" ht="40.5" spans="1:26">
      <c r="A99" s="9">
        <v>94</v>
      </c>
      <c r="B99" s="11" t="s">
        <v>31</v>
      </c>
      <c r="C99" s="19" t="s">
        <v>512</v>
      </c>
      <c r="D99" s="9" t="s">
        <v>158</v>
      </c>
      <c r="E99" s="14" t="s">
        <v>34</v>
      </c>
      <c r="F99" s="15" t="s">
        <v>513</v>
      </c>
      <c r="G99" s="16" t="s">
        <v>28</v>
      </c>
      <c r="H99" s="17" t="s">
        <v>499</v>
      </c>
      <c r="I99" s="9" t="s">
        <v>70</v>
      </c>
      <c r="J99" s="9" t="s">
        <v>70</v>
      </c>
      <c r="K99" s="9"/>
      <c r="L99" s="9">
        <v>3</v>
      </c>
      <c r="M99" s="9">
        <v>202110</v>
      </c>
      <c r="N99" s="9">
        <v>202112</v>
      </c>
      <c r="O99" s="14"/>
      <c r="P99" s="14">
        <f t="shared" si="7"/>
        <v>600</v>
      </c>
      <c r="Q99" s="14" t="str">
        <f t="shared" si="13"/>
        <v/>
      </c>
      <c r="R99" s="14">
        <f t="shared" si="9"/>
        <v>600</v>
      </c>
      <c r="S99" s="9" t="s">
        <v>514</v>
      </c>
      <c r="T99" s="9" t="s">
        <v>512</v>
      </c>
      <c r="U99" s="19" t="s">
        <v>40</v>
      </c>
      <c r="V99" s="19" t="s">
        <v>51</v>
      </c>
      <c r="W99" s="9" t="s">
        <v>42</v>
      </c>
      <c r="X99" s="9" t="s">
        <v>510</v>
      </c>
      <c r="Y99" s="11" t="s">
        <v>511</v>
      </c>
      <c r="Z99" s="11"/>
    </row>
    <row r="100" ht="40.5" spans="1:26">
      <c r="A100" s="9">
        <v>95</v>
      </c>
      <c r="B100" s="11" t="s">
        <v>31</v>
      </c>
      <c r="C100" s="9" t="s">
        <v>515</v>
      </c>
      <c r="D100" s="9" t="s">
        <v>346</v>
      </c>
      <c r="E100" s="14" t="s">
        <v>57</v>
      </c>
      <c r="F100" s="15" t="s">
        <v>516</v>
      </c>
      <c r="G100" s="16" t="s">
        <v>28</v>
      </c>
      <c r="H100" s="17" t="s">
        <v>499</v>
      </c>
      <c r="I100" s="9" t="s">
        <v>70</v>
      </c>
      <c r="J100" s="9" t="s">
        <v>70</v>
      </c>
      <c r="K100" s="9"/>
      <c r="L100" s="9">
        <v>3</v>
      </c>
      <c r="M100" s="9">
        <v>202110</v>
      </c>
      <c r="N100" s="9">
        <v>202112</v>
      </c>
      <c r="O100" s="14"/>
      <c r="P100" s="14">
        <f t="shared" si="7"/>
        <v>600</v>
      </c>
      <c r="Q100" s="14" t="str">
        <f t="shared" si="13"/>
        <v/>
      </c>
      <c r="R100" s="14">
        <f t="shared" si="9"/>
        <v>600</v>
      </c>
      <c r="S100" s="9" t="s">
        <v>517</v>
      </c>
      <c r="T100" s="9" t="s">
        <v>515</v>
      </c>
      <c r="U100" s="19" t="s">
        <v>40</v>
      </c>
      <c r="V100" s="19" t="s">
        <v>51</v>
      </c>
      <c r="W100" s="9" t="s">
        <v>42</v>
      </c>
      <c r="X100" s="9" t="s">
        <v>510</v>
      </c>
      <c r="Y100" s="11" t="s">
        <v>511</v>
      </c>
      <c r="Z100" s="11"/>
    </row>
    <row r="101" ht="40.5" spans="1:26">
      <c r="A101" s="9">
        <v>96</v>
      </c>
      <c r="B101" s="11" t="s">
        <v>60</v>
      </c>
      <c r="C101" s="15" t="s">
        <v>518</v>
      </c>
      <c r="D101" s="9" t="s">
        <v>33</v>
      </c>
      <c r="E101" s="14" t="s">
        <v>34</v>
      </c>
      <c r="F101" s="15" t="s">
        <v>519</v>
      </c>
      <c r="G101" s="16" t="s">
        <v>28</v>
      </c>
      <c r="H101" s="17" t="s">
        <v>520</v>
      </c>
      <c r="I101" s="9" t="s">
        <v>123</v>
      </c>
      <c r="J101" s="9" t="s">
        <v>86</v>
      </c>
      <c r="K101" s="9">
        <v>2021</v>
      </c>
      <c r="L101" s="9">
        <v>12</v>
      </c>
      <c r="M101" s="9">
        <v>202101</v>
      </c>
      <c r="N101" s="9">
        <v>202112</v>
      </c>
      <c r="O101" s="14"/>
      <c r="P101" s="14">
        <f t="shared" si="7"/>
        <v>2400</v>
      </c>
      <c r="Q101" s="14">
        <f t="shared" si="13"/>
        <v>800</v>
      </c>
      <c r="R101" s="14">
        <f t="shared" si="9"/>
        <v>3200</v>
      </c>
      <c r="S101" s="9" t="s">
        <v>521</v>
      </c>
      <c r="T101" s="15" t="s">
        <v>518</v>
      </c>
      <c r="U101" s="19" t="s">
        <v>40</v>
      </c>
      <c r="V101" s="19" t="s">
        <v>51</v>
      </c>
      <c r="W101" s="9" t="s">
        <v>52</v>
      </c>
      <c r="X101" s="9" t="s">
        <v>522</v>
      </c>
      <c r="Y101" s="11" t="s">
        <v>523</v>
      </c>
      <c r="Z101" s="11"/>
    </row>
    <row r="102" ht="40.5" spans="1:26">
      <c r="A102" s="9">
        <v>97</v>
      </c>
      <c r="B102" s="11" t="s">
        <v>31</v>
      </c>
      <c r="C102" s="15" t="s">
        <v>524</v>
      </c>
      <c r="D102" s="9" t="s">
        <v>525</v>
      </c>
      <c r="E102" s="14" t="s">
        <v>34</v>
      </c>
      <c r="F102" s="15" t="s">
        <v>526</v>
      </c>
      <c r="G102" s="16" t="s">
        <v>28</v>
      </c>
      <c r="H102" s="17" t="s">
        <v>77</v>
      </c>
      <c r="I102" s="9" t="s">
        <v>70</v>
      </c>
      <c r="J102" s="9" t="s">
        <v>70</v>
      </c>
      <c r="K102" s="9"/>
      <c r="L102" s="9">
        <v>3</v>
      </c>
      <c r="M102" s="9">
        <v>202110</v>
      </c>
      <c r="N102" s="9">
        <v>202112</v>
      </c>
      <c r="O102" s="14"/>
      <c r="P102" s="14">
        <f t="shared" si="7"/>
        <v>600</v>
      </c>
      <c r="Q102" s="14" t="str">
        <f t="shared" si="13"/>
        <v/>
      </c>
      <c r="R102" s="14">
        <f t="shared" si="9"/>
        <v>600</v>
      </c>
      <c r="S102" s="9" t="s">
        <v>527</v>
      </c>
      <c r="T102" s="15" t="s">
        <v>524</v>
      </c>
      <c r="U102" s="19" t="s">
        <v>40</v>
      </c>
      <c r="V102" s="19" t="s">
        <v>51</v>
      </c>
      <c r="W102" s="9" t="s">
        <v>52</v>
      </c>
      <c r="X102" s="9" t="s">
        <v>327</v>
      </c>
      <c r="Y102" s="11" t="s">
        <v>328</v>
      </c>
      <c r="Z102" s="11"/>
    </row>
    <row r="103" ht="40.5" spans="1:26">
      <c r="A103" s="9">
        <v>98</v>
      </c>
      <c r="B103" s="11" t="s">
        <v>31</v>
      </c>
      <c r="C103" s="9" t="s">
        <v>528</v>
      </c>
      <c r="D103" s="9" t="s">
        <v>158</v>
      </c>
      <c r="E103" s="14" t="s">
        <v>34</v>
      </c>
      <c r="F103" s="15" t="s">
        <v>529</v>
      </c>
      <c r="G103" s="16" t="s">
        <v>28</v>
      </c>
      <c r="H103" s="17" t="s">
        <v>499</v>
      </c>
      <c r="I103" s="9" t="s">
        <v>70</v>
      </c>
      <c r="J103" s="9" t="s">
        <v>70</v>
      </c>
      <c r="K103" s="9"/>
      <c r="L103" s="9">
        <v>3</v>
      </c>
      <c r="M103" s="9">
        <v>202110</v>
      </c>
      <c r="N103" s="9">
        <v>202112</v>
      </c>
      <c r="O103" s="14"/>
      <c r="P103" s="14">
        <f t="shared" si="7"/>
        <v>600</v>
      </c>
      <c r="Q103" s="14" t="str">
        <f t="shared" si="13"/>
        <v/>
      </c>
      <c r="R103" s="14">
        <f t="shared" si="9"/>
        <v>600</v>
      </c>
      <c r="S103" s="9" t="s">
        <v>530</v>
      </c>
      <c r="T103" s="9" t="s">
        <v>528</v>
      </c>
      <c r="U103" s="19" t="s">
        <v>40</v>
      </c>
      <c r="V103" s="19" t="s">
        <v>51</v>
      </c>
      <c r="W103" s="9" t="s">
        <v>42</v>
      </c>
      <c r="X103" s="9" t="s">
        <v>531</v>
      </c>
      <c r="Y103" s="11" t="s">
        <v>532</v>
      </c>
      <c r="Z103" s="11"/>
    </row>
    <row r="104" ht="40.5" spans="1:26">
      <c r="A104" s="9">
        <v>99</v>
      </c>
      <c r="B104" s="11" t="s">
        <v>31</v>
      </c>
      <c r="C104" s="15" t="s">
        <v>533</v>
      </c>
      <c r="D104" s="9" t="s">
        <v>223</v>
      </c>
      <c r="E104" s="14" t="s">
        <v>34</v>
      </c>
      <c r="F104" s="15" t="s">
        <v>534</v>
      </c>
      <c r="G104" s="16" t="s">
        <v>28</v>
      </c>
      <c r="H104" s="17" t="s">
        <v>499</v>
      </c>
      <c r="I104" s="9" t="s">
        <v>70</v>
      </c>
      <c r="J104" s="9" t="s">
        <v>70</v>
      </c>
      <c r="K104" s="9"/>
      <c r="L104" s="9">
        <v>8</v>
      </c>
      <c r="M104" s="9">
        <v>202105</v>
      </c>
      <c r="N104" s="9">
        <v>202112</v>
      </c>
      <c r="O104" s="14"/>
      <c r="P104" s="14">
        <f t="shared" si="7"/>
        <v>1600</v>
      </c>
      <c r="Q104" s="14" t="str">
        <f t="shared" si="13"/>
        <v/>
      </c>
      <c r="R104" s="14">
        <f t="shared" si="9"/>
        <v>1600</v>
      </c>
      <c r="S104" s="9" t="s">
        <v>535</v>
      </c>
      <c r="T104" s="15" t="s">
        <v>533</v>
      </c>
      <c r="U104" s="19" t="s">
        <v>40</v>
      </c>
      <c r="V104" s="19" t="s">
        <v>51</v>
      </c>
      <c r="W104" s="9" t="s">
        <v>42</v>
      </c>
      <c r="X104" s="9" t="s">
        <v>531</v>
      </c>
      <c r="Y104" s="11" t="s">
        <v>532</v>
      </c>
      <c r="Z104" s="11"/>
    </row>
    <row r="105" ht="40.5" spans="1:26">
      <c r="A105" s="9">
        <v>100</v>
      </c>
      <c r="B105" s="11" t="s">
        <v>31</v>
      </c>
      <c r="C105" s="9" t="s">
        <v>536</v>
      </c>
      <c r="D105" s="9" t="s">
        <v>75</v>
      </c>
      <c r="E105" s="14" t="s">
        <v>34</v>
      </c>
      <c r="F105" s="15" t="s">
        <v>537</v>
      </c>
      <c r="G105" s="16" t="s">
        <v>28</v>
      </c>
      <c r="H105" s="16" t="s">
        <v>499</v>
      </c>
      <c r="I105" s="9" t="s">
        <v>70</v>
      </c>
      <c r="J105" s="9" t="s">
        <v>70</v>
      </c>
      <c r="K105" s="9"/>
      <c r="L105" s="9">
        <v>3</v>
      </c>
      <c r="M105" s="9">
        <v>202110</v>
      </c>
      <c r="N105" s="9">
        <v>202112</v>
      </c>
      <c r="O105" s="14"/>
      <c r="P105" s="14">
        <f t="shared" si="7"/>
        <v>600</v>
      </c>
      <c r="Q105" s="14" t="str">
        <f t="shared" si="13"/>
        <v/>
      </c>
      <c r="R105" s="14">
        <f t="shared" si="9"/>
        <v>600</v>
      </c>
      <c r="S105" s="9" t="s">
        <v>538</v>
      </c>
      <c r="T105" s="9" t="s">
        <v>536</v>
      </c>
      <c r="U105" s="19" t="s">
        <v>40</v>
      </c>
      <c r="V105" s="19" t="s">
        <v>51</v>
      </c>
      <c r="W105" s="9" t="s">
        <v>42</v>
      </c>
      <c r="X105" s="9" t="s">
        <v>531</v>
      </c>
      <c r="Y105" s="11" t="s">
        <v>532</v>
      </c>
      <c r="Z105" s="11"/>
    </row>
    <row r="106" ht="40.5" spans="1:26">
      <c r="A106" s="9">
        <v>101</v>
      </c>
      <c r="B106" s="11" t="s">
        <v>31</v>
      </c>
      <c r="C106" s="15" t="s">
        <v>539</v>
      </c>
      <c r="D106" s="9" t="s">
        <v>158</v>
      </c>
      <c r="E106" s="14" t="s">
        <v>34</v>
      </c>
      <c r="F106" s="15" t="s">
        <v>540</v>
      </c>
      <c r="G106" s="16" t="s">
        <v>28</v>
      </c>
      <c r="H106" s="17" t="s">
        <v>541</v>
      </c>
      <c r="I106" s="9" t="s">
        <v>37</v>
      </c>
      <c r="J106" s="9" t="s">
        <v>38</v>
      </c>
      <c r="K106" s="9">
        <v>2021</v>
      </c>
      <c r="L106" s="9">
        <v>5</v>
      </c>
      <c r="M106" s="9">
        <v>202108</v>
      </c>
      <c r="N106" s="9">
        <v>202112</v>
      </c>
      <c r="O106" s="14"/>
      <c r="P106" s="14">
        <f t="shared" si="7"/>
        <v>1000</v>
      </c>
      <c r="Q106" s="14">
        <f t="shared" si="13"/>
        <v>200</v>
      </c>
      <c r="R106" s="14">
        <f t="shared" si="9"/>
        <v>1200</v>
      </c>
      <c r="S106" s="9" t="s">
        <v>542</v>
      </c>
      <c r="T106" s="15" t="s">
        <v>539</v>
      </c>
      <c r="U106" s="19" t="s">
        <v>40</v>
      </c>
      <c r="V106" s="19" t="s">
        <v>51</v>
      </c>
      <c r="W106" s="9" t="s">
        <v>42</v>
      </c>
      <c r="X106" s="9" t="s">
        <v>531</v>
      </c>
      <c r="Y106" s="11" t="s">
        <v>532</v>
      </c>
      <c r="Z106" s="11"/>
    </row>
    <row r="107" ht="40.5" spans="1:26">
      <c r="A107" s="9">
        <v>102</v>
      </c>
      <c r="B107" s="11" t="s">
        <v>31</v>
      </c>
      <c r="C107" s="15" t="s">
        <v>543</v>
      </c>
      <c r="D107" s="9" t="s">
        <v>308</v>
      </c>
      <c r="E107" s="14" t="s">
        <v>34</v>
      </c>
      <c r="F107" s="15" t="s">
        <v>544</v>
      </c>
      <c r="G107" s="16" t="s">
        <v>28</v>
      </c>
      <c r="H107" s="17" t="s">
        <v>545</v>
      </c>
      <c r="I107" s="9" t="s">
        <v>123</v>
      </c>
      <c r="J107" s="9" t="s">
        <v>86</v>
      </c>
      <c r="K107" s="9">
        <v>2021</v>
      </c>
      <c r="L107" s="9">
        <v>6</v>
      </c>
      <c r="M107" s="9">
        <v>202107</v>
      </c>
      <c r="N107" s="9">
        <v>202112</v>
      </c>
      <c r="O107" s="14"/>
      <c r="P107" s="14">
        <f t="shared" si="7"/>
        <v>1200</v>
      </c>
      <c r="Q107" s="14">
        <f t="shared" si="13"/>
        <v>800</v>
      </c>
      <c r="R107" s="14">
        <f t="shared" si="9"/>
        <v>2000</v>
      </c>
      <c r="S107" s="9" t="s">
        <v>546</v>
      </c>
      <c r="T107" s="15" t="s">
        <v>543</v>
      </c>
      <c r="U107" s="19" t="s">
        <v>40</v>
      </c>
      <c r="V107" s="19" t="s">
        <v>51</v>
      </c>
      <c r="W107" s="9" t="s">
        <v>42</v>
      </c>
      <c r="X107" s="9" t="s">
        <v>531</v>
      </c>
      <c r="Y107" s="11" t="s">
        <v>532</v>
      </c>
      <c r="Z107" s="11"/>
    </row>
    <row r="108" ht="40.5" spans="1:26">
      <c r="A108" s="9">
        <v>103</v>
      </c>
      <c r="B108" s="11" t="s">
        <v>31</v>
      </c>
      <c r="C108" s="9" t="s">
        <v>539</v>
      </c>
      <c r="D108" s="9" t="s">
        <v>223</v>
      </c>
      <c r="E108" s="14" t="s">
        <v>34</v>
      </c>
      <c r="F108" s="15" t="s">
        <v>547</v>
      </c>
      <c r="G108" s="16" t="s">
        <v>28</v>
      </c>
      <c r="H108" s="16" t="s">
        <v>548</v>
      </c>
      <c r="I108" s="9" t="s">
        <v>49</v>
      </c>
      <c r="J108" s="9" t="s">
        <v>38</v>
      </c>
      <c r="K108" s="9"/>
      <c r="L108" s="9">
        <v>3</v>
      </c>
      <c r="M108" s="9">
        <v>202110</v>
      </c>
      <c r="N108" s="9">
        <v>202112</v>
      </c>
      <c r="O108" s="14"/>
      <c r="P108" s="14">
        <f t="shared" si="7"/>
        <v>600</v>
      </c>
      <c r="Q108" s="14"/>
      <c r="R108" s="14">
        <f t="shared" si="9"/>
        <v>600</v>
      </c>
      <c r="S108" s="9" t="s">
        <v>549</v>
      </c>
      <c r="T108" s="9" t="s">
        <v>539</v>
      </c>
      <c r="U108" s="19" t="s">
        <v>40</v>
      </c>
      <c r="V108" s="19" t="s">
        <v>51</v>
      </c>
      <c r="W108" s="9" t="s">
        <v>42</v>
      </c>
      <c r="X108" s="9" t="s">
        <v>531</v>
      </c>
      <c r="Y108" s="11" t="s">
        <v>532</v>
      </c>
      <c r="Z108" s="11"/>
    </row>
    <row r="109" ht="40.5" spans="1:26">
      <c r="A109" s="9">
        <v>104</v>
      </c>
      <c r="B109" s="11" t="s">
        <v>31</v>
      </c>
      <c r="C109" s="9" t="s">
        <v>550</v>
      </c>
      <c r="D109" s="9" t="s">
        <v>308</v>
      </c>
      <c r="E109" s="14" t="s">
        <v>34</v>
      </c>
      <c r="F109" s="15" t="s">
        <v>551</v>
      </c>
      <c r="G109" s="16" t="s">
        <v>28</v>
      </c>
      <c r="H109" s="16" t="s">
        <v>499</v>
      </c>
      <c r="I109" s="9" t="s">
        <v>70</v>
      </c>
      <c r="J109" s="9" t="s">
        <v>70</v>
      </c>
      <c r="K109" s="9"/>
      <c r="L109" s="9">
        <v>4</v>
      </c>
      <c r="M109" s="9">
        <v>202109</v>
      </c>
      <c r="N109" s="9">
        <v>202112</v>
      </c>
      <c r="O109" s="14"/>
      <c r="P109" s="14">
        <f t="shared" ref="P109:P130" si="14">IF(L109=0,"",IF(G109="灵活就业",L109*200,""))</f>
        <v>800</v>
      </c>
      <c r="Q109" s="14" t="str">
        <f t="shared" ref="Q109:Q122" si="15">IF(J109="是",800,IF(J109="否",200,""))</f>
        <v/>
      </c>
      <c r="R109" s="14">
        <f t="shared" ref="R109:R136" si="16">IF(SUM(O109:Q109)=0,"",SUM(O109:Q109))</f>
        <v>800</v>
      </c>
      <c r="S109" s="9" t="s">
        <v>552</v>
      </c>
      <c r="T109" s="9" t="s">
        <v>550</v>
      </c>
      <c r="U109" s="19" t="s">
        <v>40</v>
      </c>
      <c r="V109" s="19" t="s">
        <v>51</v>
      </c>
      <c r="W109" s="9" t="s">
        <v>42</v>
      </c>
      <c r="X109" s="9" t="s">
        <v>433</v>
      </c>
      <c r="Y109" s="11" t="s">
        <v>434</v>
      </c>
      <c r="Z109" s="11"/>
    </row>
    <row r="110" ht="40.5" spans="1:26">
      <c r="A110" s="9">
        <v>105</v>
      </c>
      <c r="B110" s="11" t="s">
        <v>264</v>
      </c>
      <c r="C110" s="15" t="s">
        <v>553</v>
      </c>
      <c r="D110" s="9" t="s">
        <v>106</v>
      </c>
      <c r="E110" s="14" t="s">
        <v>34</v>
      </c>
      <c r="F110" s="15" t="s">
        <v>554</v>
      </c>
      <c r="G110" s="16" t="s">
        <v>28</v>
      </c>
      <c r="H110" s="17" t="s">
        <v>258</v>
      </c>
      <c r="I110" s="9" t="s">
        <v>70</v>
      </c>
      <c r="J110" s="9" t="s">
        <v>70</v>
      </c>
      <c r="K110" s="9"/>
      <c r="L110" s="9">
        <v>3</v>
      </c>
      <c r="M110" s="9" t="s">
        <v>555</v>
      </c>
      <c r="N110" s="9" t="s">
        <v>556</v>
      </c>
      <c r="O110" s="14"/>
      <c r="P110" s="14">
        <f t="shared" si="14"/>
        <v>600</v>
      </c>
      <c r="Q110" s="14" t="str">
        <f t="shared" si="15"/>
        <v/>
      </c>
      <c r="R110" s="14">
        <f t="shared" si="16"/>
        <v>600</v>
      </c>
      <c r="S110" s="9" t="s">
        <v>557</v>
      </c>
      <c r="T110" s="15" t="s">
        <v>553</v>
      </c>
      <c r="U110" s="19" t="s">
        <v>40</v>
      </c>
      <c r="V110" s="19" t="s">
        <v>51</v>
      </c>
      <c r="W110" s="9" t="s">
        <v>42</v>
      </c>
      <c r="X110" s="9" t="s">
        <v>421</v>
      </c>
      <c r="Y110" s="11" t="s">
        <v>422</v>
      </c>
      <c r="Z110" s="11"/>
    </row>
    <row r="111" ht="40.5" spans="1:26">
      <c r="A111" s="9">
        <v>106</v>
      </c>
      <c r="B111" s="11" t="s">
        <v>264</v>
      </c>
      <c r="C111" s="15" t="s">
        <v>558</v>
      </c>
      <c r="D111" s="9" t="s">
        <v>75</v>
      </c>
      <c r="E111" s="14" t="s">
        <v>34</v>
      </c>
      <c r="F111" s="15" t="s">
        <v>559</v>
      </c>
      <c r="G111" s="16" t="s">
        <v>28</v>
      </c>
      <c r="H111" s="17" t="s">
        <v>258</v>
      </c>
      <c r="I111" s="9" t="s">
        <v>70</v>
      </c>
      <c r="J111" s="9" t="s">
        <v>70</v>
      </c>
      <c r="K111" s="9"/>
      <c r="L111" s="9">
        <v>6</v>
      </c>
      <c r="M111" s="9" t="s">
        <v>555</v>
      </c>
      <c r="N111" s="9" t="s">
        <v>359</v>
      </c>
      <c r="O111" s="14"/>
      <c r="P111" s="14">
        <f t="shared" si="14"/>
        <v>1200</v>
      </c>
      <c r="Q111" s="14" t="str">
        <f t="shared" si="15"/>
        <v/>
      </c>
      <c r="R111" s="14">
        <f t="shared" si="16"/>
        <v>1200</v>
      </c>
      <c r="S111" s="9" t="s">
        <v>560</v>
      </c>
      <c r="T111" s="15" t="s">
        <v>558</v>
      </c>
      <c r="U111" s="19" t="s">
        <v>40</v>
      </c>
      <c r="V111" s="19" t="s">
        <v>51</v>
      </c>
      <c r="W111" s="9" t="s">
        <v>42</v>
      </c>
      <c r="X111" s="9" t="s">
        <v>421</v>
      </c>
      <c r="Y111" s="11" t="s">
        <v>422</v>
      </c>
      <c r="Z111" s="11"/>
    </row>
    <row r="112" ht="40.5" spans="1:26">
      <c r="A112" s="9">
        <v>107</v>
      </c>
      <c r="B112" s="11" t="s">
        <v>264</v>
      </c>
      <c r="C112" s="15" t="s">
        <v>561</v>
      </c>
      <c r="D112" s="9" t="s">
        <v>562</v>
      </c>
      <c r="E112" s="14" t="s">
        <v>57</v>
      </c>
      <c r="F112" s="15" t="s">
        <v>563</v>
      </c>
      <c r="G112" s="16" t="s">
        <v>28</v>
      </c>
      <c r="H112" s="17" t="s">
        <v>258</v>
      </c>
      <c r="I112" s="9" t="s">
        <v>564</v>
      </c>
      <c r="J112" s="9" t="s">
        <v>38</v>
      </c>
      <c r="K112" s="9">
        <v>2021</v>
      </c>
      <c r="L112" s="9">
        <v>12</v>
      </c>
      <c r="M112" s="9">
        <v>202101</v>
      </c>
      <c r="N112" s="9">
        <v>202112</v>
      </c>
      <c r="O112" s="14"/>
      <c r="P112" s="14">
        <f t="shared" si="14"/>
        <v>2400</v>
      </c>
      <c r="Q112" s="14">
        <f t="shared" si="15"/>
        <v>200</v>
      </c>
      <c r="R112" s="14">
        <f t="shared" si="16"/>
        <v>2600</v>
      </c>
      <c r="S112" s="9" t="s">
        <v>565</v>
      </c>
      <c r="T112" s="15" t="s">
        <v>561</v>
      </c>
      <c r="U112" s="19" t="s">
        <v>40</v>
      </c>
      <c r="V112" s="19" t="s">
        <v>51</v>
      </c>
      <c r="W112" s="9" t="s">
        <v>42</v>
      </c>
      <c r="X112" s="9" t="s">
        <v>421</v>
      </c>
      <c r="Y112" s="11" t="s">
        <v>422</v>
      </c>
      <c r="Z112" s="11"/>
    </row>
    <row r="113" s="1" customFormat="1" ht="40.5" spans="1:26">
      <c r="A113" s="9">
        <v>108</v>
      </c>
      <c r="B113" s="11" t="s">
        <v>31</v>
      </c>
      <c r="C113" s="15" t="s">
        <v>566</v>
      </c>
      <c r="D113" s="9" t="s">
        <v>33</v>
      </c>
      <c r="E113" s="14" t="s">
        <v>34</v>
      </c>
      <c r="F113" s="15" t="s">
        <v>567</v>
      </c>
      <c r="G113" s="16" t="s">
        <v>28</v>
      </c>
      <c r="H113" s="16" t="s">
        <v>499</v>
      </c>
      <c r="I113" s="9" t="s">
        <v>70</v>
      </c>
      <c r="J113" s="9" t="s">
        <v>70</v>
      </c>
      <c r="K113" s="9"/>
      <c r="L113" s="9">
        <v>3</v>
      </c>
      <c r="M113" s="9">
        <v>202110</v>
      </c>
      <c r="N113" s="9">
        <v>202112</v>
      </c>
      <c r="O113" s="14"/>
      <c r="P113" s="14">
        <f t="shared" si="14"/>
        <v>600</v>
      </c>
      <c r="Q113" s="14" t="str">
        <f t="shared" si="15"/>
        <v/>
      </c>
      <c r="R113" s="14">
        <f t="shared" si="16"/>
        <v>600</v>
      </c>
      <c r="S113" s="9" t="s">
        <v>568</v>
      </c>
      <c r="T113" s="15" t="s">
        <v>566</v>
      </c>
      <c r="U113" s="19" t="s">
        <v>40</v>
      </c>
      <c r="V113" s="19" t="s">
        <v>51</v>
      </c>
      <c r="W113" s="9" t="s">
        <v>42</v>
      </c>
      <c r="X113" s="9" t="s">
        <v>531</v>
      </c>
      <c r="Y113" s="11" t="s">
        <v>532</v>
      </c>
      <c r="Z113" s="11"/>
    </row>
    <row r="114" ht="40.5" spans="1:26">
      <c r="A114" s="9">
        <v>109</v>
      </c>
      <c r="B114" s="11" t="s">
        <v>60</v>
      </c>
      <c r="C114" s="23" t="s">
        <v>569</v>
      </c>
      <c r="D114" s="9" t="s">
        <v>570</v>
      </c>
      <c r="E114" s="14" t="s">
        <v>57</v>
      </c>
      <c r="F114" s="15" t="s">
        <v>571</v>
      </c>
      <c r="G114" s="16" t="s">
        <v>28</v>
      </c>
      <c r="H114" s="16" t="s">
        <v>499</v>
      </c>
      <c r="I114" s="9" t="s">
        <v>70</v>
      </c>
      <c r="J114" s="9" t="s">
        <v>70</v>
      </c>
      <c r="K114" s="9"/>
      <c r="L114" s="9">
        <v>3</v>
      </c>
      <c r="M114" s="9">
        <v>202110</v>
      </c>
      <c r="N114" s="9">
        <v>202112</v>
      </c>
      <c r="O114" s="14"/>
      <c r="P114" s="14">
        <f t="shared" si="14"/>
        <v>600</v>
      </c>
      <c r="Q114" s="14" t="str">
        <f t="shared" si="15"/>
        <v/>
      </c>
      <c r="R114" s="14">
        <f t="shared" si="16"/>
        <v>600</v>
      </c>
      <c r="S114" s="9" t="s">
        <v>572</v>
      </c>
      <c r="T114" s="23" t="s">
        <v>569</v>
      </c>
      <c r="U114" s="19" t="s">
        <v>40</v>
      </c>
      <c r="V114" s="19" t="s">
        <v>51</v>
      </c>
      <c r="W114" s="9" t="s">
        <v>42</v>
      </c>
      <c r="X114" s="9" t="s">
        <v>433</v>
      </c>
      <c r="Y114" s="11" t="s">
        <v>434</v>
      </c>
      <c r="Z114" s="11"/>
    </row>
    <row r="115" ht="40.5" spans="1:26">
      <c r="A115" s="9">
        <v>110</v>
      </c>
      <c r="B115" s="11" t="s">
        <v>60</v>
      </c>
      <c r="C115" s="23" t="s">
        <v>573</v>
      </c>
      <c r="D115" s="9" t="s">
        <v>196</v>
      </c>
      <c r="E115" s="14" t="s">
        <v>34</v>
      </c>
      <c r="F115" s="15" t="s">
        <v>574</v>
      </c>
      <c r="G115" s="16" t="s">
        <v>28</v>
      </c>
      <c r="H115" s="16" t="s">
        <v>499</v>
      </c>
      <c r="I115" s="9" t="s">
        <v>70</v>
      </c>
      <c r="J115" s="9" t="s">
        <v>70</v>
      </c>
      <c r="K115" s="9"/>
      <c r="L115" s="9">
        <v>3</v>
      </c>
      <c r="M115" s="9">
        <v>202110</v>
      </c>
      <c r="N115" s="9">
        <v>202112</v>
      </c>
      <c r="O115" s="14"/>
      <c r="P115" s="14">
        <f t="shared" si="14"/>
        <v>600</v>
      </c>
      <c r="Q115" s="14" t="str">
        <f t="shared" si="15"/>
        <v/>
      </c>
      <c r="R115" s="14">
        <f t="shared" si="16"/>
        <v>600</v>
      </c>
      <c r="S115" s="9" t="s">
        <v>575</v>
      </c>
      <c r="T115" s="23" t="s">
        <v>573</v>
      </c>
      <c r="U115" s="19" t="s">
        <v>40</v>
      </c>
      <c r="V115" s="19" t="s">
        <v>51</v>
      </c>
      <c r="W115" s="9" t="s">
        <v>42</v>
      </c>
      <c r="X115" s="9" t="s">
        <v>433</v>
      </c>
      <c r="Y115" s="11" t="s">
        <v>434</v>
      </c>
      <c r="Z115" s="11"/>
    </row>
    <row r="116" ht="42.75" spans="1:26">
      <c r="A116" s="9">
        <v>111</v>
      </c>
      <c r="B116" s="11" t="s">
        <v>60</v>
      </c>
      <c r="C116" s="15" t="s">
        <v>576</v>
      </c>
      <c r="D116" s="9" t="s">
        <v>577</v>
      </c>
      <c r="E116" s="14" t="s">
        <v>57</v>
      </c>
      <c r="F116" s="15" t="s">
        <v>578</v>
      </c>
      <c r="G116" s="16" t="s">
        <v>27</v>
      </c>
      <c r="H116" s="17" t="s">
        <v>579</v>
      </c>
      <c r="I116" s="9" t="s">
        <v>70</v>
      </c>
      <c r="J116" s="9" t="s">
        <v>70</v>
      </c>
      <c r="K116" s="9"/>
      <c r="L116" s="9">
        <v>9</v>
      </c>
      <c r="M116" s="9">
        <v>202101</v>
      </c>
      <c r="N116" s="9">
        <v>202109</v>
      </c>
      <c r="O116" s="14">
        <f>IF(L116=0,"",IF(G116="单位就业",L116*300,""))</f>
        <v>2700</v>
      </c>
      <c r="P116" s="14"/>
      <c r="Q116" s="14" t="str">
        <f t="shared" si="15"/>
        <v/>
      </c>
      <c r="R116" s="14">
        <f t="shared" si="16"/>
        <v>2700</v>
      </c>
      <c r="S116" s="9" t="s">
        <v>580</v>
      </c>
      <c r="T116" s="15" t="s">
        <v>576</v>
      </c>
      <c r="U116" s="19" t="s">
        <v>40</v>
      </c>
      <c r="V116" s="19" t="s">
        <v>51</v>
      </c>
      <c r="W116" s="9" t="s">
        <v>42</v>
      </c>
      <c r="X116" s="9" t="s">
        <v>297</v>
      </c>
      <c r="Y116" s="11" t="s">
        <v>298</v>
      </c>
      <c r="Z116" s="11"/>
    </row>
    <row r="117" ht="57" spans="1:26">
      <c r="A117" s="9">
        <v>112</v>
      </c>
      <c r="B117" s="11" t="s">
        <v>581</v>
      </c>
      <c r="C117" s="9" t="s">
        <v>582</v>
      </c>
      <c r="D117" s="9" t="s">
        <v>234</v>
      </c>
      <c r="E117" s="14" t="s">
        <v>57</v>
      </c>
      <c r="F117" s="15" t="s">
        <v>583</v>
      </c>
      <c r="G117" s="16" t="s">
        <v>27</v>
      </c>
      <c r="H117" s="17" t="s">
        <v>584</v>
      </c>
      <c r="I117" s="9" t="s">
        <v>585</v>
      </c>
      <c r="J117" s="9" t="s">
        <v>86</v>
      </c>
      <c r="K117" s="9">
        <v>2021</v>
      </c>
      <c r="L117" s="9">
        <v>7</v>
      </c>
      <c r="M117" s="9">
        <v>202106</v>
      </c>
      <c r="N117" s="9">
        <v>202112</v>
      </c>
      <c r="O117" s="14">
        <f>IF(L117=0,"",IF(G117="单位就业",L117*300,""))</f>
        <v>2100</v>
      </c>
      <c r="P117" s="14"/>
      <c r="Q117" s="14">
        <f t="shared" si="15"/>
        <v>800</v>
      </c>
      <c r="R117" s="14">
        <f t="shared" si="16"/>
        <v>2900</v>
      </c>
      <c r="S117" s="9" t="s">
        <v>586</v>
      </c>
      <c r="T117" s="9" t="s">
        <v>582</v>
      </c>
      <c r="U117" s="19" t="s">
        <v>40</v>
      </c>
      <c r="V117" s="19" t="s">
        <v>51</v>
      </c>
      <c r="W117" s="9" t="s">
        <v>42</v>
      </c>
      <c r="X117" s="9" t="s">
        <v>587</v>
      </c>
      <c r="Y117" s="11" t="s">
        <v>588</v>
      </c>
      <c r="Z117" s="11"/>
    </row>
    <row r="118" ht="40.5" spans="1:26">
      <c r="A118" s="9">
        <v>113</v>
      </c>
      <c r="B118" s="11" t="s">
        <v>60</v>
      </c>
      <c r="C118" s="15" t="s">
        <v>589</v>
      </c>
      <c r="D118" s="9" t="s">
        <v>75</v>
      </c>
      <c r="E118" s="14" t="s">
        <v>34</v>
      </c>
      <c r="F118" s="15" t="s">
        <v>590</v>
      </c>
      <c r="G118" s="16" t="s">
        <v>28</v>
      </c>
      <c r="H118" s="17" t="s">
        <v>77</v>
      </c>
      <c r="I118" s="9" t="s">
        <v>70</v>
      </c>
      <c r="J118" s="9" t="s">
        <v>70</v>
      </c>
      <c r="K118" s="9"/>
      <c r="L118" s="9">
        <v>12</v>
      </c>
      <c r="M118" s="9">
        <v>202101</v>
      </c>
      <c r="N118" s="9">
        <v>202112</v>
      </c>
      <c r="O118" s="14"/>
      <c r="P118" s="14">
        <f t="shared" si="14"/>
        <v>2400</v>
      </c>
      <c r="Q118" s="14" t="str">
        <f t="shared" si="15"/>
        <v/>
      </c>
      <c r="R118" s="14">
        <f t="shared" si="16"/>
        <v>2400</v>
      </c>
      <c r="S118" s="9" t="s">
        <v>591</v>
      </c>
      <c r="T118" s="15" t="s">
        <v>589</v>
      </c>
      <c r="U118" s="19" t="s">
        <v>40</v>
      </c>
      <c r="V118" s="19" t="s">
        <v>93</v>
      </c>
      <c r="W118" s="9" t="s">
        <v>42</v>
      </c>
      <c r="X118" s="9" t="s">
        <v>592</v>
      </c>
      <c r="Y118" s="11" t="s">
        <v>593</v>
      </c>
      <c r="Z118" s="11"/>
    </row>
    <row r="119" ht="42.75" spans="1:26">
      <c r="A119" s="9">
        <v>114</v>
      </c>
      <c r="B119" s="11" t="s">
        <v>60</v>
      </c>
      <c r="C119" s="15" t="s">
        <v>594</v>
      </c>
      <c r="D119" s="9" t="s">
        <v>33</v>
      </c>
      <c r="E119" s="14" t="s">
        <v>34</v>
      </c>
      <c r="F119" s="15" t="s">
        <v>595</v>
      </c>
      <c r="G119" s="16" t="s">
        <v>27</v>
      </c>
      <c r="H119" s="17" t="s">
        <v>596</v>
      </c>
      <c r="I119" s="9" t="s">
        <v>49</v>
      </c>
      <c r="J119" s="9" t="s">
        <v>38</v>
      </c>
      <c r="K119" s="9">
        <v>2021</v>
      </c>
      <c r="L119" s="9">
        <v>10</v>
      </c>
      <c r="M119" s="9">
        <v>202102</v>
      </c>
      <c r="N119" s="9">
        <v>202111</v>
      </c>
      <c r="O119" s="14">
        <f>IF(L119=0,"",IF(G119="单位就业",L119*300,""))</f>
        <v>3000</v>
      </c>
      <c r="P119" s="14"/>
      <c r="Q119" s="14">
        <f t="shared" si="15"/>
        <v>200</v>
      </c>
      <c r="R119" s="14">
        <f t="shared" si="16"/>
        <v>3200</v>
      </c>
      <c r="S119" s="9" t="s">
        <v>597</v>
      </c>
      <c r="T119" s="15" t="s">
        <v>594</v>
      </c>
      <c r="U119" s="19" t="s">
        <v>40</v>
      </c>
      <c r="V119" s="19" t="s">
        <v>93</v>
      </c>
      <c r="W119" s="9" t="s">
        <v>42</v>
      </c>
      <c r="X119" s="9" t="s">
        <v>592</v>
      </c>
      <c r="Y119" s="11" t="s">
        <v>593</v>
      </c>
      <c r="Z119" s="11"/>
    </row>
    <row r="120" ht="40.5" spans="1:26">
      <c r="A120" s="9">
        <v>115</v>
      </c>
      <c r="B120" s="11" t="s">
        <v>60</v>
      </c>
      <c r="C120" s="15" t="s">
        <v>598</v>
      </c>
      <c r="D120" s="9" t="s">
        <v>33</v>
      </c>
      <c r="E120" s="14" t="s">
        <v>34</v>
      </c>
      <c r="F120" s="15" t="s">
        <v>599</v>
      </c>
      <c r="G120" s="16" t="s">
        <v>28</v>
      </c>
      <c r="H120" s="17" t="s">
        <v>77</v>
      </c>
      <c r="I120" s="9" t="s">
        <v>70</v>
      </c>
      <c r="J120" s="9" t="s">
        <v>70</v>
      </c>
      <c r="K120" s="9"/>
      <c r="L120" s="9">
        <v>7</v>
      </c>
      <c r="M120" s="9">
        <v>202103</v>
      </c>
      <c r="N120" s="9">
        <v>202109</v>
      </c>
      <c r="O120" s="14"/>
      <c r="P120" s="14">
        <f t="shared" si="14"/>
        <v>1400</v>
      </c>
      <c r="Q120" s="14" t="str">
        <f t="shared" si="15"/>
        <v/>
      </c>
      <c r="R120" s="14">
        <f t="shared" si="16"/>
        <v>1400</v>
      </c>
      <c r="S120" s="9" t="s">
        <v>600</v>
      </c>
      <c r="T120" s="9" t="s">
        <v>598</v>
      </c>
      <c r="U120" s="19" t="s">
        <v>40</v>
      </c>
      <c r="V120" s="19" t="s">
        <v>93</v>
      </c>
      <c r="W120" s="9" t="s">
        <v>42</v>
      </c>
      <c r="X120" s="9" t="s">
        <v>592</v>
      </c>
      <c r="Y120" s="11" t="s">
        <v>593</v>
      </c>
      <c r="Z120" s="11"/>
    </row>
    <row r="121" ht="40.5" spans="1:26">
      <c r="A121" s="9">
        <v>116</v>
      </c>
      <c r="B121" s="11" t="s">
        <v>31</v>
      </c>
      <c r="C121" s="15" t="s">
        <v>601</v>
      </c>
      <c r="D121" s="9" t="s">
        <v>196</v>
      </c>
      <c r="E121" s="14" t="s">
        <v>34</v>
      </c>
      <c r="F121" s="15" t="s">
        <v>602</v>
      </c>
      <c r="G121" s="16" t="s">
        <v>28</v>
      </c>
      <c r="H121" s="17" t="s">
        <v>603</v>
      </c>
      <c r="I121" s="9" t="s">
        <v>480</v>
      </c>
      <c r="J121" s="9" t="s">
        <v>38</v>
      </c>
      <c r="K121" s="9">
        <v>2021</v>
      </c>
      <c r="L121" s="9">
        <v>12</v>
      </c>
      <c r="M121" s="9">
        <v>202101</v>
      </c>
      <c r="N121" s="9">
        <v>202112</v>
      </c>
      <c r="O121" s="14"/>
      <c r="P121" s="14">
        <f t="shared" si="14"/>
        <v>2400</v>
      </c>
      <c r="Q121" s="14">
        <f t="shared" si="15"/>
        <v>200</v>
      </c>
      <c r="R121" s="14">
        <f t="shared" si="16"/>
        <v>2600</v>
      </c>
      <c r="S121" s="9" t="s">
        <v>604</v>
      </c>
      <c r="T121" s="15" t="s">
        <v>601</v>
      </c>
      <c r="U121" s="19" t="s">
        <v>40</v>
      </c>
      <c r="V121" s="19" t="s">
        <v>93</v>
      </c>
      <c r="W121" s="9" t="s">
        <v>42</v>
      </c>
      <c r="X121" s="9" t="s">
        <v>592</v>
      </c>
      <c r="Y121" s="11" t="s">
        <v>593</v>
      </c>
      <c r="Z121" s="11"/>
    </row>
    <row r="122" s="1" customFormat="1" ht="40.5" spans="1:26">
      <c r="A122" s="9">
        <v>117</v>
      </c>
      <c r="B122" s="11" t="s">
        <v>31</v>
      </c>
      <c r="C122" s="15" t="s">
        <v>605</v>
      </c>
      <c r="D122" s="9" t="s">
        <v>46</v>
      </c>
      <c r="E122" s="14" t="s">
        <v>34</v>
      </c>
      <c r="F122" s="15" t="s">
        <v>606</v>
      </c>
      <c r="G122" s="21" t="s">
        <v>28</v>
      </c>
      <c r="H122" s="17" t="s">
        <v>607</v>
      </c>
      <c r="I122" s="9" t="s">
        <v>448</v>
      </c>
      <c r="J122" s="9" t="s">
        <v>38</v>
      </c>
      <c r="K122" s="9">
        <v>2021</v>
      </c>
      <c r="L122" s="9">
        <v>4</v>
      </c>
      <c r="M122" s="9">
        <v>202108</v>
      </c>
      <c r="N122" s="9">
        <v>202111</v>
      </c>
      <c r="O122" s="14"/>
      <c r="P122" s="14">
        <f t="shared" si="14"/>
        <v>800</v>
      </c>
      <c r="Q122" s="14">
        <f t="shared" si="15"/>
        <v>200</v>
      </c>
      <c r="R122" s="14">
        <f t="shared" si="16"/>
        <v>1000</v>
      </c>
      <c r="S122" s="9" t="s">
        <v>608</v>
      </c>
      <c r="T122" s="9" t="s">
        <v>605</v>
      </c>
      <c r="U122" s="19" t="s">
        <v>40</v>
      </c>
      <c r="V122" s="19" t="s">
        <v>51</v>
      </c>
      <c r="W122" s="9" t="s">
        <v>94</v>
      </c>
      <c r="X122" s="9" t="s">
        <v>609</v>
      </c>
      <c r="Y122" s="11" t="s">
        <v>610</v>
      </c>
      <c r="Z122" s="11"/>
    </row>
    <row r="123" ht="40.5" spans="1:26">
      <c r="A123" s="9">
        <v>118</v>
      </c>
      <c r="B123" s="24" t="s">
        <v>31</v>
      </c>
      <c r="C123" s="15" t="s">
        <v>611</v>
      </c>
      <c r="D123" s="9" t="s">
        <v>82</v>
      </c>
      <c r="E123" s="20" t="s">
        <v>57</v>
      </c>
      <c r="F123" s="15" t="s">
        <v>612</v>
      </c>
      <c r="G123" s="21" t="s">
        <v>28</v>
      </c>
      <c r="H123" s="22" t="s">
        <v>613</v>
      </c>
      <c r="I123" s="19" t="s">
        <v>614</v>
      </c>
      <c r="J123" s="19" t="s">
        <v>86</v>
      </c>
      <c r="K123" s="19"/>
      <c r="L123" s="19">
        <v>4</v>
      </c>
      <c r="M123" s="19">
        <v>202109</v>
      </c>
      <c r="N123" s="19">
        <v>202112</v>
      </c>
      <c r="O123" s="20"/>
      <c r="P123" s="20">
        <f t="shared" si="14"/>
        <v>800</v>
      </c>
      <c r="Q123" s="20"/>
      <c r="R123" s="20">
        <f t="shared" si="16"/>
        <v>800</v>
      </c>
      <c r="S123" s="9" t="s">
        <v>615</v>
      </c>
      <c r="T123" s="15" t="s">
        <v>611</v>
      </c>
      <c r="U123" s="19" t="s">
        <v>40</v>
      </c>
      <c r="V123" s="19" t="s">
        <v>51</v>
      </c>
      <c r="W123" s="9" t="s">
        <v>94</v>
      </c>
      <c r="X123" s="9" t="s">
        <v>609</v>
      </c>
      <c r="Y123" s="11" t="s">
        <v>610</v>
      </c>
      <c r="Z123" s="24"/>
    </row>
    <row r="124" ht="40.5" spans="1:26">
      <c r="A124" s="9">
        <v>119</v>
      </c>
      <c r="B124" s="24" t="s">
        <v>31</v>
      </c>
      <c r="C124" s="15" t="s">
        <v>616</v>
      </c>
      <c r="D124" s="9" t="s">
        <v>196</v>
      </c>
      <c r="E124" s="20" t="s">
        <v>34</v>
      </c>
      <c r="F124" s="15" t="s">
        <v>617</v>
      </c>
      <c r="G124" s="21" t="s">
        <v>28</v>
      </c>
      <c r="H124" s="22" t="s">
        <v>618</v>
      </c>
      <c r="I124" s="19" t="s">
        <v>70</v>
      </c>
      <c r="J124" s="19" t="s">
        <v>70</v>
      </c>
      <c r="K124" s="19"/>
      <c r="L124" s="19">
        <v>3</v>
      </c>
      <c r="M124" s="19">
        <v>202110</v>
      </c>
      <c r="N124" s="19">
        <v>202112</v>
      </c>
      <c r="O124" s="20"/>
      <c r="P124" s="20">
        <f t="shared" si="14"/>
        <v>600</v>
      </c>
      <c r="Q124" s="20" t="str">
        <f t="shared" ref="Q124:Q132" si="17">IF(J124="是",800,IF(J124="否",200,""))</f>
        <v/>
      </c>
      <c r="R124" s="20">
        <f t="shared" si="16"/>
        <v>600</v>
      </c>
      <c r="S124" s="9" t="s">
        <v>619</v>
      </c>
      <c r="T124" s="15" t="s">
        <v>616</v>
      </c>
      <c r="U124" s="19" t="s">
        <v>40</v>
      </c>
      <c r="V124" s="19" t="s">
        <v>93</v>
      </c>
      <c r="W124" s="9" t="s">
        <v>42</v>
      </c>
      <c r="X124" s="19" t="s">
        <v>620</v>
      </c>
      <c r="Y124" s="11" t="s">
        <v>471</v>
      </c>
      <c r="Z124" s="24"/>
    </row>
    <row r="125" ht="40.5" spans="1:26">
      <c r="A125" s="9">
        <v>120</v>
      </c>
      <c r="B125" s="24" t="s">
        <v>31</v>
      </c>
      <c r="C125" s="15" t="s">
        <v>621</v>
      </c>
      <c r="D125" s="9" t="s">
        <v>308</v>
      </c>
      <c r="E125" s="20" t="s">
        <v>34</v>
      </c>
      <c r="F125" s="15" t="s">
        <v>622</v>
      </c>
      <c r="G125" s="21" t="s">
        <v>28</v>
      </c>
      <c r="H125" s="16" t="s">
        <v>623</v>
      </c>
      <c r="I125" s="17" t="s">
        <v>101</v>
      </c>
      <c r="J125" s="9" t="s">
        <v>38</v>
      </c>
      <c r="K125" s="19"/>
      <c r="L125" s="19">
        <v>4</v>
      </c>
      <c r="M125" s="19">
        <v>202109</v>
      </c>
      <c r="N125" s="19">
        <v>202112</v>
      </c>
      <c r="O125" s="20"/>
      <c r="P125" s="20">
        <f t="shared" si="14"/>
        <v>800</v>
      </c>
      <c r="Q125" s="20"/>
      <c r="R125" s="20">
        <f t="shared" si="16"/>
        <v>800</v>
      </c>
      <c r="S125" s="9" t="s">
        <v>624</v>
      </c>
      <c r="T125" s="23" t="s">
        <v>621</v>
      </c>
      <c r="U125" s="19" t="s">
        <v>40</v>
      </c>
      <c r="V125" s="19" t="s">
        <v>51</v>
      </c>
      <c r="W125" s="9" t="s">
        <v>42</v>
      </c>
      <c r="X125" s="19" t="s">
        <v>625</v>
      </c>
      <c r="Y125" s="11" t="s">
        <v>626</v>
      </c>
      <c r="Z125" s="24"/>
    </row>
    <row r="126" ht="40.5" spans="1:26">
      <c r="A126" s="9">
        <v>121</v>
      </c>
      <c r="B126" s="24" t="s">
        <v>31</v>
      </c>
      <c r="C126" s="15" t="s">
        <v>627</v>
      </c>
      <c r="D126" s="9" t="s">
        <v>75</v>
      </c>
      <c r="E126" s="20" t="s">
        <v>34</v>
      </c>
      <c r="F126" s="15" t="s">
        <v>628</v>
      </c>
      <c r="G126" s="21" t="s">
        <v>28</v>
      </c>
      <c r="H126" s="22" t="s">
        <v>629</v>
      </c>
      <c r="I126" s="19" t="s">
        <v>70</v>
      </c>
      <c r="J126" s="19" t="s">
        <v>70</v>
      </c>
      <c r="K126" s="19"/>
      <c r="L126" s="19">
        <v>4</v>
      </c>
      <c r="M126" s="19">
        <v>202109</v>
      </c>
      <c r="N126" s="19">
        <v>202112</v>
      </c>
      <c r="O126" s="20"/>
      <c r="P126" s="20">
        <f t="shared" si="14"/>
        <v>800</v>
      </c>
      <c r="Q126" s="20" t="str">
        <f t="shared" si="17"/>
        <v/>
      </c>
      <c r="R126" s="20">
        <f t="shared" si="16"/>
        <v>800</v>
      </c>
      <c r="S126" s="9" t="s">
        <v>630</v>
      </c>
      <c r="T126" s="15" t="s">
        <v>627</v>
      </c>
      <c r="U126" s="19" t="s">
        <v>40</v>
      </c>
      <c r="V126" s="19" t="s">
        <v>51</v>
      </c>
      <c r="W126" s="9" t="s">
        <v>42</v>
      </c>
      <c r="X126" s="19" t="s">
        <v>625</v>
      </c>
      <c r="Y126" s="11" t="s">
        <v>626</v>
      </c>
      <c r="Z126" s="24"/>
    </row>
    <row r="127" ht="40.5" spans="1:26">
      <c r="A127" s="9">
        <v>122</v>
      </c>
      <c r="B127" s="24" t="s">
        <v>31</v>
      </c>
      <c r="C127" s="15" t="s">
        <v>631</v>
      </c>
      <c r="D127" s="9" t="s">
        <v>158</v>
      </c>
      <c r="E127" s="20" t="s">
        <v>34</v>
      </c>
      <c r="F127" s="15" t="s">
        <v>632</v>
      </c>
      <c r="G127" s="21" t="s">
        <v>28</v>
      </c>
      <c r="H127" s="22" t="s">
        <v>548</v>
      </c>
      <c r="I127" s="19" t="s">
        <v>633</v>
      </c>
      <c r="J127" s="19" t="s">
        <v>86</v>
      </c>
      <c r="K127" s="19">
        <v>2021</v>
      </c>
      <c r="L127" s="19">
        <v>5</v>
      </c>
      <c r="M127" s="19">
        <v>202105</v>
      </c>
      <c r="N127" s="19">
        <v>202109</v>
      </c>
      <c r="O127" s="20"/>
      <c r="P127" s="20">
        <f t="shared" si="14"/>
        <v>1000</v>
      </c>
      <c r="Q127" s="20">
        <f t="shared" si="17"/>
        <v>800</v>
      </c>
      <c r="R127" s="20">
        <f t="shared" si="16"/>
        <v>1800</v>
      </c>
      <c r="S127" s="9" t="s">
        <v>634</v>
      </c>
      <c r="T127" s="15" t="s">
        <v>631</v>
      </c>
      <c r="U127" s="19" t="s">
        <v>40</v>
      </c>
      <c r="V127" s="19" t="s">
        <v>51</v>
      </c>
      <c r="W127" s="9" t="s">
        <v>42</v>
      </c>
      <c r="X127" s="19" t="s">
        <v>625</v>
      </c>
      <c r="Y127" s="11" t="s">
        <v>626</v>
      </c>
      <c r="Z127" s="24"/>
    </row>
    <row r="128" ht="40.5" spans="1:26">
      <c r="A128" s="9">
        <v>123</v>
      </c>
      <c r="B128" s="24" t="s">
        <v>60</v>
      </c>
      <c r="C128" s="15" t="s">
        <v>635</v>
      </c>
      <c r="D128" s="9" t="s">
        <v>151</v>
      </c>
      <c r="E128" s="20" t="s">
        <v>57</v>
      </c>
      <c r="F128" s="15" t="s">
        <v>636</v>
      </c>
      <c r="G128" s="21" t="s">
        <v>28</v>
      </c>
      <c r="H128" s="22" t="s">
        <v>637</v>
      </c>
      <c r="I128" s="19" t="s">
        <v>49</v>
      </c>
      <c r="J128" s="19" t="s">
        <v>38</v>
      </c>
      <c r="K128" s="19">
        <v>2021</v>
      </c>
      <c r="L128" s="19">
        <v>10</v>
      </c>
      <c r="M128" s="19">
        <v>202103</v>
      </c>
      <c r="N128" s="19">
        <v>202112</v>
      </c>
      <c r="O128" s="20"/>
      <c r="P128" s="20">
        <f t="shared" si="14"/>
        <v>2000</v>
      </c>
      <c r="Q128" s="20">
        <f t="shared" si="17"/>
        <v>200</v>
      </c>
      <c r="R128" s="20">
        <f t="shared" si="16"/>
        <v>2200</v>
      </c>
      <c r="S128" s="9" t="s">
        <v>638</v>
      </c>
      <c r="T128" s="15" t="s">
        <v>635</v>
      </c>
      <c r="U128" s="19" t="s">
        <v>40</v>
      </c>
      <c r="V128" s="19" t="s">
        <v>51</v>
      </c>
      <c r="W128" s="9" t="s">
        <v>42</v>
      </c>
      <c r="X128" s="19" t="s">
        <v>625</v>
      </c>
      <c r="Y128" s="11" t="s">
        <v>626</v>
      </c>
      <c r="Z128" s="24"/>
    </row>
    <row r="129" ht="40.5" spans="1:26">
      <c r="A129" s="9">
        <v>124</v>
      </c>
      <c r="B129" s="24" t="s">
        <v>60</v>
      </c>
      <c r="C129" s="15" t="s">
        <v>639</v>
      </c>
      <c r="D129" s="9" t="s">
        <v>176</v>
      </c>
      <c r="E129" s="20" t="s">
        <v>34</v>
      </c>
      <c r="F129" s="15" t="s">
        <v>640</v>
      </c>
      <c r="G129" s="21" t="s">
        <v>28</v>
      </c>
      <c r="H129" s="22" t="s">
        <v>641</v>
      </c>
      <c r="I129" s="19" t="s">
        <v>480</v>
      </c>
      <c r="J129" s="19" t="s">
        <v>38</v>
      </c>
      <c r="K129" s="19">
        <v>2021</v>
      </c>
      <c r="L129" s="19">
        <v>10</v>
      </c>
      <c r="M129" s="19">
        <v>202103</v>
      </c>
      <c r="N129" s="19">
        <v>202112</v>
      </c>
      <c r="O129" s="20"/>
      <c r="P129" s="20">
        <f t="shared" si="14"/>
        <v>2000</v>
      </c>
      <c r="Q129" s="20">
        <f t="shared" si="17"/>
        <v>200</v>
      </c>
      <c r="R129" s="20">
        <f t="shared" si="16"/>
        <v>2200</v>
      </c>
      <c r="S129" s="9" t="s">
        <v>642</v>
      </c>
      <c r="T129" s="15" t="s">
        <v>639</v>
      </c>
      <c r="U129" s="19" t="s">
        <v>40</v>
      </c>
      <c r="V129" s="19" t="s">
        <v>51</v>
      </c>
      <c r="W129" s="9" t="s">
        <v>42</v>
      </c>
      <c r="X129" s="19" t="s">
        <v>643</v>
      </c>
      <c r="Y129" s="11" t="s">
        <v>644</v>
      </c>
      <c r="Z129" s="24"/>
    </row>
    <row r="130" ht="40.5" spans="1:26">
      <c r="A130" s="9">
        <v>125</v>
      </c>
      <c r="B130" s="24" t="s">
        <v>60</v>
      </c>
      <c r="C130" s="15" t="s">
        <v>645</v>
      </c>
      <c r="D130" s="9" t="s">
        <v>525</v>
      </c>
      <c r="E130" s="20" t="s">
        <v>34</v>
      </c>
      <c r="F130" s="15" t="s">
        <v>646</v>
      </c>
      <c r="G130" s="21" t="s">
        <v>28</v>
      </c>
      <c r="H130" s="22" t="s">
        <v>647</v>
      </c>
      <c r="I130" s="19" t="s">
        <v>37</v>
      </c>
      <c r="J130" s="19" t="s">
        <v>38</v>
      </c>
      <c r="K130" s="19">
        <v>2021</v>
      </c>
      <c r="L130" s="19">
        <v>10</v>
      </c>
      <c r="M130" s="19">
        <v>202103</v>
      </c>
      <c r="N130" s="19">
        <v>202112</v>
      </c>
      <c r="O130" s="20"/>
      <c r="P130" s="20">
        <f t="shared" si="14"/>
        <v>2000</v>
      </c>
      <c r="Q130" s="20">
        <f t="shared" si="17"/>
        <v>200</v>
      </c>
      <c r="R130" s="20">
        <f t="shared" si="16"/>
        <v>2200</v>
      </c>
      <c r="S130" s="9" t="s">
        <v>648</v>
      </c>
      <c r="T130" s="15" t="s">
        <v>645</v>
      </c>
      <c r="U130" s="19" t="s">
        <v>40</v>
      </c>
      <c r="V130" s="19" t="s">
        <v>51</v>
      </c>
      <c r="W130" s="9" t="s">
        <v>42</v>
      </c>
      <c r="X130" s="19" t="s">
        <v>643</v>
      </c>
      <c r="Y130" s="11" t="s">
        <v>644</v>
      </c>
      <c r="Z130" s="24"/>
    </row>
    <row r="131" ht="42.75" spans="1:26">
      <c r="A131" s="9">
        <v>126</v>
      </c>
      <c r="B131" s="24" t="s">
        <v>60</v>
      </c>
      <c r="C131" s="15" t="s">
        <v>649</v>
      </c>
      <c r="D131" s="9" t="s">
        <v>106</v>
      </c>
      <c r="E131" s="20" t="s">
        <v>34</v>
      </c>
      <c r="F131" s="15" t="s">
        <v>650</v>
      </c>
      <c r="G131" s="21" t="s">
        <v>27</v>
      </c>
      <c r="H131" s="22" t="s">
        <v>651</v>
      </c>
      <c r="I131" s="19" t="s">
        <v>49</v>
      </c>
      <c r="J131" s="19" t="s">
        <v>38</v>
      </c>
      <c r="K131" s="19">
        <v>2021</v>
      </c>
      <c r="L131" s="19">
        <v>10</v>
      </c>
      <c r="M131" s="19">
        <v>202101</v>
      </c>
      <c r="N131" s="19">
        <v>202110</v>
      </c>
      <c r="O131" s="20"/>
      <c r="P131" s="20">
        <v>3000</v>
      </c>
      <c r="Q131" s="20">
        <f t="shared" si="17"/>
        <v>200</v>
      </c>
      <c r="R131" s="20">
        <f t="shared" si="16"/>
        <v>3200</v>
      </c>
      <c r="S131" s="9" t="s">
        <v>652</v>
      </c>
      <c r="T131" s="15" t="s">
        <v>649</v>
      </c>
      <c r="U131" s="19" t="s">
        <v>40</v>
      </c>
      <c r="V131" s="19" t="s">
        <v>51</v>
      </c>
      <c r="W131" s="9" t="s">
        <v>42</v>
      </c>
      <c r="X131" s="19" t="s">
        <v>643</v>
      </c>
      <c r="Y131" s="11" t="s">
        <v>644</v>
      </c>
      <c r="Z131" s="24"/>
    </row>
    <row r="132" ht="40.5" spans="1:26">
      <c r="A132" s="9">
        <v>127</v>
      </c>
      <c r="B132" s="24" t="s">
        <v>31</v>
      </c>
      <c r="C132" s="15" t="s">
        <v>653</v>
      </c>
      <c r="D132" s="9" t="s">
        <v>158</v>
      </c>
      <c r="E132" s="20" t="s">
        <v>34</v>
      </c>
      <c r="F132" s="15" t="s">
        <v>654</v>
      </c>
      <c r="G132" s="21" t="s">
        <v>28</v>
      </c>
      <c r="H132" s="22" t="s">
        <v>629</v>
      </c>
      <c r="I132" s="19" t="s">
        <v>101</v>
      </c>
      <c r="J132" s="19" t="s">
        <v>38</v>
      </c>
      <c r="K132" s="19"/>
      <c r="L132" s="19">
        <v>3</v>
      </c>
      <c r="M132" s="19">
        <v>202110</v>
      </c>
      <c r="N132" s="19">
        <v>202112</v>
      </c>
      <c r="O132" s="20"/>
      <c r="P132" s="20">
        <f>IF(L132=0,"",IF(G132="灵活就业",L132*200,""))</f>
        <v>600</v>
      </c>
      <c r="Q132" s="20"/>
      <c r="R132" s="20">
        <f t="shared" si="16"/>
        <v>600</v>
      </c>
      <c r="S132" s="9" t="s">
        <v>655</v>
      </c>
      <c r="T132" s="15" t="s">
        <v>653</v>
      </c>
      <c r="U132" s="19" t="s">
        <v>40</v>
      </c>
      <c r="V132" s="19" t="s">
        <v>51</v>
      </c>
      <c r="W132" s="19" t="s">
        <v>179</v>
      </c>
      <c r="X132" s="19" t="s">
        <v>656</v>
      </c>
      <c r="Y132" s="11" t="s">
        <v>657</v>
      </c>
      <c r="Z132" s="24"/>
    </row>
    <row r="133" ht="40.5" spans="1:26">
      <c r="A133" s="9">
        <v>128</v>
      </c>
      <c r="B133" s="24" t="s">
        <v>60</v>
      </c>
      <c r="C133" s="15" t="s">
        <v>658</v>
      </c>
      <c r="D133" s="9" t="s">
        <v>308</v>
      </c>
      <c r="E133" s="20" t="s">
        <v>34</v>
      </c>
      <c r="F133" s="15" t="s">
        <v>659</v>
      </c>
      <c r="G133" s="21" t="s">
        <v>28</v>
      </c>
      <c r="H133" s="22" t="s">
        <v>629</v>
      </c>
      <c r="I133" s="19" t="s">
        <v>70</v>
      </c>
      <c r="J133" s="19" t="s">
        <v>70</v>
      </c>
      <c r="K133" s="19"/>
      <c r="L133" s="19">
        <v>3</v>
      </c>
      <c r="M133" s="19">
        <v>202110</v>
      </c>
      <c r="N133" s="19">
        <v>202112</v>
      </c>
      <c r="O133" s="20"/>
      <c r="P133" s="20">
        <f>IF(L133=0,"",IF(G133="灵活就业",L133*200,""))</f>
        <v>600</v>
      </c>
      <c r="Q133" s="20" t="str">
        <f t="shared" ref="Q133:Q135" si="18">IF(J133="是",800,IF(J133="否",200,""))</f>
        <v/>
      </c>
      <c r="R133" s="20">
        <f t="shared" si="16"/>
        <v>600</v>
      </c>
      <c r="S133" s="9" t="s">
        <v>660</v>
      </c>
      <c r="T133" s="15" t="s">
        <v>658</v>
      </c>
      <c r="U133" s="19" t="s">
        <v>40</v>
      </c>
      <c r="V133" s="19" t="s">
        <v>51</v>
      </c>
      <c r="W133" s="19" t="s">
        <v>179</v>
      </c>
      <c r="X133" s="19" t="s">
        <v>656</v>
      </c>
      <c r="Y133" s="11" t="s">
        <v>657</v>
      </c>
      <c r="Z133" s="24"/>
    </row>
    <row r="134" ht="40.5" spans="1:26">
      <c r="A134" s="9">
        <v>129</v>
      </c>
      <c r="B134" s="24" t="s">
        <v>60</v>
      </c>
      <c r="C134" s="15" t="s">
        <v>661</v>
      </c>
      <c r="D134" s="9" t="s">
        <v>75</v>
      </c>
      <c r="E134" s="20" t="s">
        <v>34</v>
      </c>
      <c r="F134" s="15" t="s">
        <v>662</v>
      </c>
      <c r="G134" s="21" t="s">
        <v>28</v>
      </c>
      <c r="H134" s="22" t="s">
        <v>629</v>
      </c>
      <c r="I134" s="19" t="s">
        <v>70</v>
      </c>
      <c r="J134" s="19" t="s">
        <v>70</v>
      </c>
      <c r="K134" s="19"/>
      <c r="L134" s="19">
        <v>3</v>
      </c>
      <c r="M134" s="19">
        <v>202110</v>
      </c>
      <c r="N134" s="19">
        <v>202112</v>
      </c>
      <c r="O134" s="20"/>
      <c r="P134" s="20">
        <f>IF(L134=0,"",IF(G134="灵活就业",L134*200,""))</f>
        <v>600</v>
      </c>
      <c r="Q134" s="20" t="str">
        <f t="shared" si="18"/>
        <v/>
      </c>
      <c r="R134" s="20">
        <f t="shared" si="16"/>
        <v>600</v>
      </c>
      <c r="S134" s="9" t="s">
        <v>663</v>
      </c>
      <c r="T134" s="15" t="s">
        <v>661</v>
      </c>
      <c r="U134" s="19" t="s">
        <v>40</v>
      </c>
      <c r="V134" s="19" t="s">
        <v>51</v>
      </c>
      <c r="W134" s="19" t="s">
        <v>179</v>
      </c>
      <c r="X134" s="19" t="s">
        <v>656</v>
      </c>
      <c r="Y134" s="11" t="s">
        <v>657</v>
      </c>
      <c r="Z134" s="24"/>
    </row>
    <row r="135" ht="40.5" spans="1:26">
      <c r="A135" s="9">
        <v>130</v>
      </c>
      <c r="B135" s="24" t="s">
        <v>60</v>
      </c>
      <c r="C135" s="15" t="s">
        <v>664</v>
      </c>
      <c r="D135" s="9" t="s">
        <v>355</v>
      </c>
      <c r="E135" s="20" t="s">
        <v>57</v>
      </c>
      <c r="F135" s="15" t="s">
        <v>665</v>
      </c>
      <c r="G135" s="21" t="s">
        <v>28</v>
      </c>
      <c r="H135" s="22" t="s">
        <v>629</v>
      </c>
      <c r="I135" s="19" t="s">
        <v>70</v>
      </c>
      <c r="J135" s="19" t="s">
        <v>70</v>
      </c>
      <c r="K135" s="19"/>
      <c r="L135" s="19">
        <v>3</v>
      </c>
      <c r="M135" s="19">
        <v>202110</v>
      </c>
      <c r="N135" s="19">
        <v>202112</v>
      </c>
      <c r="O135" s="20"/>
      <c r="P135" s="20">
        <f>IF(L135=0,"",IF(G135="灵活就业",L135*200,""))</f>
        <v>600</v>
      </c>
      <c r="Q135" s="20" t="str">
        <f t="shared" si="18"/>
        <v/>
      </c>
      <c r="R135" s="20">
        <f t="shared" si="16"/>
        <v>600</v>
      </c>
      <c r="S135" s="9" t="s">
        <v>666</v>
      </c>
      <c r="T135" s="15" t="s">
        <v>664</v>
      </c>
      <c r="U135" s="19" t="s">
        <v>40</v>
      </c>
      <c r="V135" s="19" t="s">
        <v>51</v>
      </c>
      <c r="W135" s="19" t="s">
        <v>179</v>
      </c>
      <c r="X135" s="19" t="s">
        <v>656</v>
      </c>
      <c r="Y135" s="11" t="s">
        <v>657</v>
      </c>
      <c r="Z135" s="24"/>
    </row>
    <row r="136" spans="1:26">
      <c r="A136" s="9"/>
      <c r="B136" s="38"/>
      <c r="C136" s="38"/>
      <c r="D136" s="9"/>
      <c r="E136" s="38"/>
      <c r="F136" s="15"/>
      <c r="G136" s="38"/>
      <c r="H136" s="38"/>
      <c r="I136" s="38"/>
      <c r="J136" s="38"/>
      <c r="K136" s="38"/>
      <c r="L136" s="38"/>
      <c r="M136" s="38"/>
      <c r="N136" s="38"/>
      <c r="O136" s="38">
        <f>SUM(O6:O135)</f>
        <v>74400</v>
      </c>
      <c r="P136" s="38">
        <f>SUM(P6:P135)</f>
        <v>122000</v>
      </c>
      <c r="Q136" s="38">
        <f>SUM(Q6:Q135)</f>
        <v>22200</v>
      </c>
      <c r="R136" s="38">
        <f>SUM(R6:R135)</f>
        <v>218600</v>
      </c>
      <c r="S136" s="9"/>
      <c r="T136" s="3"/>
      <c r="U136" s="3"/>
      <c r="V136" s="3"/>
      <c r="W136" s="3"/>
      <c r="X136" s="3"/>
      <c r="Y136" s="11"/>
      <c r="Z136" s="3"/>
    </row>
  </sheetData>
  <mergeCells count="25">
    <mergeCell ref="A1:C1"/>
    <mergeCell ref="A2:X2"/>
    <mergeCell ref="A3:H3"/>
    <mergeCell ref="M4:N4"/>
    <mergeCell ref="O4:R4"/>
    <mergeCell ref="A4:A5"/>
    <mergeCell ref="B4:B5"/>
    <mergeCell ref="C4:C5"/>
    <mergeCell ref="D4:D5"/>
    <mergeCell ref="E4:E5"/>
    <mergeCell ref="F4:F5"/>
    <mergeCell ref="G4:G5"/>
    <mergeCell ref="H4:H5"/>
    <mergeCell ref="I4:I5"/>
    <mergeCell ref="J4:J5"/>
    <mergeCell ref="K4:K5"/>
    <mergeCell ref="L4:L5"/>
    <mergeCell ref="S4:S5"/>
    <mergeCell ref="T4:T5"/>
    <mergeCell ref="U4:U5"/>
    <mergeCell ref="V4:V5"/>
    <mergeCell ref="W4:W5"/>
    <mergeCell ref="X4:X5"/>
    <mergeCell ref="Y4:Y5"/>
    <mergeCell ref="Z4:Z5"/>
  </mergeCells>
  <dataValidations count="11">
    <dataValidation allowBlank="1" showInputMessage="1" showErrorMessage="1" prompt="自动计算，不用填写" sqref="O123:O129 O130:O131 O132:O135 P123:P129 P130:P131 P132:P135 Q123:Q129 Q130:Q131 Q132:Q135 R123:R129 R130:R131 R132:R135"/>
    <dataValidation type="list" allowBlank="1" showInputMessage="1" showErrorMessage="1" prompt="选择“单位就业”或者“灵活就业”" sqref="G27 G90 G122 G123 G124 G125 G126 G127 G128 G129 G130 G131 G132 G133 G134 G135">
      <formula1>"单位就业,灵活就业"</formula1>
    </dataValidation>
    <dataValidation type="list" allowBlank="1" showInputMessage="1" showErrorMessage="1" sqref="B6 B7 B28 B29 B30 B31 B32 B33 B34 B35 B36 B37 B38 B39 B40 B41 B42 B43 B44 B45 B46 B47 B48 B49 B50 B51 B52 B53 B54 B55 B56 B57 B58 B59 B60 B61 B62 B63 B64 B65 B66 B67 B68 B69 B70 B71 B72 B73 B74 B75 B76 B77 B78 B79 B80 B81 B82 B83 B84 B85 B86 B87 B88 B89 B90 B91 B92 B93 B94 B95 B96 B97 B98 B99 B100 B101 B102 B103 B104 B105 B106 B107 B108 B109 B110 B111 B112 B113 B114 B115 B116 B117 B118 B119 B120 B121 B122 B126 B130 B131 B8:B14 B15:B27 B123:B125 B127:B129 B132:B135">
      <formula1>"稳定脱贫户,相对稳定脱贫户,脱贫不稳定户,边缘易致贫户,突发严重困难户,低保家庭,零就业家庭"</formula1>
    </dataValidation>
    <dataValidation allowBlank="1" showInputMessage="1" showErrorMessage="1" prompt="如：海南海口&#10;广东深圳&#10;县内&#10;" sqref="I6 I7 I8 I25 I26 I27 I28 I29 I30 I31 I32 I33 I34 I35 I36 I37 I38 I39 I40 I41 I42 I43 I44 I45 I46 I47 I48 I49 I50 I51 I52 I53 I54 I55 I56 I57 I58 I59 I60 I61 I62 I63 I64 I65 I66 I67 I68 I69 I70 I71 I72 I73 I74 I75 I76 I77 I78 I79 I80 I81 I82 I83 I84 I85 I86 I87 I88 I89 I90 K90 I91 I92 I93 I94 I95 I96 I97 I98 I99 I100 I101 I102 I103 I104 I105 I106 I107 I108 I109 I110 I111 I112 I113 I114 I115 I116 I117 I118 I119 I120 I121 I122 I125 I132 I133 I134 I135 I9:I14 I15:I24 I123:I124 I126:I131"/>
    <dataValidation type="list" allowBlank="1" showInputMessage="1" showErrorMessage="1" sqref="K6 K7 K8 K28 K29 K30 K31 K32 K33 K34 K35 K36 K37 K38 K39 K40 K41 K42 K43 K44 K45 K46 K47 K48 K49 K50 K51 K52 K53 K54 K55 K56 K57 K58 K59 K60 K61 K62 K63 K64 K65 K66 K67 K68 K69 K70 K71 K72 K73 K74 K75 K76 K77 K78 K79 K80 K81 K82 K83 K84 K85 K86 K87 K88 K89 K91 K92 K93 K94 K95 K96 K97 K98 K99 K100 K101 K102 K103 K104 K105 K106 K107 K108 K109 K110 K111 K112 K113 K114 K115 K116 K117 K118 K119 K120 K121 K122 K135 K9:K14 K15:K27 K123:K129 K130:K131 K132:K134">
      <formula1>"2021,2022,2023,2024,2025"</formula1>
    </dataValidation>
    <dataValidation type="list" allowBlank="1" showInputMessage="1" showErrorMessage="1" prompt="省外务工选择“是”&#10;县外省内务工选择“否”&#10;县内务工选择“县内”&#10;" sqref="J6 J7 J8 J25 J28 J29 J30 J31 J32 J33 J34 J35 J36 J37 J38 J39 J40 J41 J42 J43 J44 J45 J46 J47 J48 J49 J50 J51 J52 J53 J54 J55 J56 J57 J58 J59 J60 J61 J62 J63 J64 J65 J66 J67 J68 J69 J70 J71 J72 J73 J74 J75 J76 J77 J78 J79 J80 J81 J82 J83 J84 J85 J86 J87 J88 J89 J91 J92 J93 J94 J95 J96 J97 J98 J99 J100 J101 J102 J103 J104 J105 J106 J107 J108 J109 J110 J111 J112 J113 J114 J115 J116 J117 J118 J119 J120 J121 J122 J125 J130 J131 J132 J133 J134 J135 J9:J14 J15:J24 J26:J27 J123:J124 J126:J129">
      <formula1>"是,否,县内"</formula1>
    </dataValidation>
    <dataValidation allowBlank="1" showInputMessage="1" showErrorMessage="1" errorTitle="必填项" error="请输入补贴月数" sqref="L6 L7 L8 L28 L29 L30 L31 L32 L33 L34 L35 L36 L37 L38 L39 L40 L41 L42 L43 L44 L45 L46 L47 L48 L49 L50 L51 L52 L53 L54 L55 L56 L57 L58 L59 L60 L61 L62 L63 L64 L65 L66 L67 L68 L69 L70 L71 L72 L73 L74 L75 L76 L77 L78 L79 L80 L81 L82 L83 L84 L85 L86 L87 L88 L89 L90 L91 L92 L93 L94 L95 L96 L97 L98 L99 L100 L101 L102 L103 L104 L105 L106 L107 L108 L109 L110 L111 L112 L113 L114 L115 L116 L117 L118 L119 L120 L121 L122 L135 L9:L14 L15:L27 L123:L129 L130:L131 L132:L134" errorStyle="information"/>
    <dataValidation allowBlank="1" showInputMessage="1" showErrorMessage="1" prompt="请务必准确填写账号名字。" sqref="T19 T21 T44 T60 T61 T120"/>
    <dataValidation allowBlank="1" showInputMessage="1" showErrorMessage="1" sqref="E27 E90 E91 E92 E93 E94 E95 E96 E97 E98 E99 E100 E101 E102 E103 E104 E105 E106 E107 E108 E109 E110 E111 E112 D4:D5 E2:E3 E4:E5 E123:E126 E127:E129 E130:E131 E132:E135"/>
    <dataValidation type="list" allowBlank="1" showErrorMessage="1" prompt="选择“单位就业”或者“灵活就业”" sqref="G28 G29 G30 G31 G32 G33 G34 G35 G36 G37 G38 G39 G40 G41 G42 G43 G44 G45 G46 G47 G48 G49 G50 G51 G52 G53 G54 G55 G56 G57 G58 G59 G60 G61 G62 G63 G64 G65 G66 G67 G68 G69 G70 G71 G72 G73 G74 G75 G76 G77 G78 G79 G80 G81 G82 G83 G84 G85 G86 G87 G88 G89 G91 G92 G93 G94 G95 G96 G97 G98 G99 G100 G101 G102 G103 G104 G105 G106 G107 G108 G109 G110 G111 G112 G113 G114 G115 G116 G117 G118 G119 G120 G121 G6:G7 G8:G14 G15:G26">
      <formula1>"单位就业,灵活就业"</formula1>
    </dataValidation>
    <dataValidation allowBlank="1" showErrorMessage="1" sqref="O28 P28 Q28 R28 O29 P29 Q29 R29 O30 P30 Q30 R30 O31 P31 Q31 R31 O32 P32 Q32 R32 O33 P33 Q33 R33 O34 P34 Q34 R34 O35 P35 Q35 R35 O36 P36 Q36 R36 O37 P37 Q37 R37 O38 P38 Q38 R38 O39 P39 Q39 R39 O40 P40 Q40 R40 O41 P41 Q41 R41 O42 P42 Q42 R42 O43 P43 Q43 R43 O44 P44 Q44 R44 O45 P45 Q45 R45 O46 P46 Q46 R46 O47 P47 Q47 R47 O48 P48 Q48 R48 O49 P49 Q49 R49 O50 P50 Q50 R50 O51 P51 Q51 R51 O52 P52 Q52 R52 O53 P53 Q53 R53 O54 P54 Q54 R54 O55 P55 Q55 R55 O56 P56 Q56 R56 O57 P57 Q57 R57 O58 P58 Q58 R58 O59 P59 Q59 R59 O60 P60 Q60 R60 O61 P61 Q61 R61 O62 P62 Q62 R62 O63 P63 Q63 R63 O64 P64 Q64 R64 O65 P65 Q65 R65 O66 P66 Q66 R66 O67 P67 Q67 R67 O68 P68 Q68 R68 O69 P69 Q69 R69 O70 P70 Q70 R70 O71 P71 Q71 R71 O72 P72 Q72 R72 O73 P73 Q73 R73 O74 P74 Q74 R74 O75 P75 Q75 R75 O76 P76 Q76 R76 O77 P77 Q77 R77 O78 P78 Q78 R78 O79 P79 Q79 R79 O80 P80 Q80 R80 O81 P81 Q81 R81 O82 P82 Q82 R82 O83 P83 Q83 R83 O84 P84 Q84 R84 O85 P85 Q85 R85 O86 P86 Q86 R86 O87 P87 Q87 R87 O88 P88 Q88 R88 O89 P89 Q89 R89 O90 P90 Q90 R90 O91 P91 Q91 R91 O92 P92 Q92 R92 O93 P93 Q93 R93 O94 P94 Q94 R94 O95 P95 Q95 R95 O96 P96 Q96 R96 O97 P97 Q97 R97 O98 P98 Q98 R98 O99 P99 Q99 R99 O100 P100 Q100 R100 O101 P101 Q101 R101 O102 P102 Q102 R102 O103 P103 Q103 R103 O104 P104 Q104 R104 O105 P105 Q105 R105 O106 P106 Q106 R106 O107 P107 Q107 R107 O108 P108 Q108 R108 O109 P109 Q109 R109 O110 P110 Q110 R110 O111 P111 Q111 R111 O112 P112 Q112 R112 O113 P113 Q113 R113 O114 P114 Q114 R114 O115 P115 Q115 R115 O116 P116 Q116 R116 O117 P117 Q117 R117 O118 P118 Q118 R118 O119 P119 Q119 R119 O120 P120 Q120 R120 O121 P121 Q121 R121 O122 P122 Q122 R122 O6:O7 O8:O14 O15:O27 P6:P7 P8:P14 P15:P27 Q6:Q7 Q8:Q14 Q15:Q27 R6:R7 R8:R14 R15:R27"/>
  </dataValidations>
  <pageMargins left="0.75" right="0.75" top="1" bottom="1" header="0.5" footer="0.5"/>
  <pageSetup paperSize="9" scale="34" fitToHeight="0"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核对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失情旧忆</cp:lastModifiedBy>
  <dcterms:created xsi:type="dcterms:W3CDTF">2020-04-30T09:07:00Z</dcterms:created>
  <dcterms:modified xsi:type="dcterms:W3CDTF">2022-03-01T03:18:45Z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D25632BAFA3248A9ACDDF9B1ABC40F0B</vt:lpwstr>
  </property>
  <property fmtid="{D5CDD505-2E9C-101B-9397-08002B2CF9AE}" pid="4" name="KSOReadingLayout">
    <vt:bool>true</vt:bool>
  </property>
</Properties>
</file>