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核对" sheetId="2" r:id="rId1"/>
  </sheets>
  <definedNames>
    <definedName name="_xlnm._FilterDatabase" localSheetId="0" hidden="1">核对!$A$5:$AB$122</definedName>
    <definedName name="_xlnm.Print_Titles" localSheetId="0">核对!$1:$5</definedName>
  </definedNames>
  <calcPr calcId="144525"/>
</workbook>
</file>

<file path=xl/comments1.xml><?xml version="1.0" encoding="utf-8"?>
<comments xmlns="http://schemas.openxmlformats.org/spreadsheetml/2006/main">
  <authors>
    <author>.</author>
  </authors>
  <commentList>
    <comment ref="E4" authorId="0">
      <text>
        <r>
          <rPr>
            <b/>
            <sz val="9"/>
            <rFont val="宋体"/>
            <charset val="134"/>
          </rPr>
          <t>.:</t>
        </r>
        <r>
          <rPr>
            <sz val="9"/>
            <rFont val="宋体"/>
            <charset val="134"/>
          </rPr>
          <t xml:space="preserve">
性别填“1男”、“2女”
</t>
        </r>
      </text>
    </comment>
    <comment ref="G4" authorId="0">
      <text>
        <r>
          <rPr>
            <sz val="9"/>
            <rFont val="宋体"/>
            <charset val="134"/>
          </rPr>
          <t>选择
单位就业  或者  灵活就业</t>
        </r>
      </text>
    </comment>
    <comment ref="I4" authorId="0">
      <text>
        <r>
          <rPr>
            <sz val="9"/>
            <rFont val="宋体"/>
            <charset val="134"/>
          </rPr>
          <t>如：
海南海口
广东深圳
县内</t>
        </r>
      </text>
    </comment>
    <comment ref="J4" authorId="0">
      <text>
        <r>
          <rPr>
            <sz val="9"/>
            <rFont val="宋体"/>
            <charset val="134"/>
          </rPr>
          <t>省外务工选择“是”
县外省内务工选择“否”
县内务工选择“县内”</t>
        </r>
      </text>
    </comment>
    <comment ref="K4" authorId="0">
      <text>
        <r>
          <rPr>
            <sz val="9"/>
            <rFont val="宋体"/>
            <charset val="134"/>
          </rPr>
          <t>填
“2021”
“2022”</t>
        </r>
      </text>
    </comment>
    <comment ref="Q4" authorId="0">
      <text>
        <r>
          <rPr>
            <sz val="9"/>
            <rFont val="宋体"/>
            <charset val="134"/>
          </rPr>
          <t>金额为自动生成项</t>
        </r>
      </text>
    </comment>
    <comment ref="U4" authorId="0">
      <text>
        <r>
          <rPr>
            <sz val="9"/>
            <rFont val="宋体"/>
            <charset val="134"/>
          </rPr>
          <t>必须是社保卡账号。</t>
        </r>
      </text>
    </comment>
    <comment ref="M5" authorId="0">
      <text>
        <r>
          <rPr>
            <b/>
            <sz val="9"/>
            <rFont val="宋体"/>
            <charset val="134"/>
          </rPr>
          <t>.:</t>
        </r>
        <r>
          <rPr>
            <sz val="9"/>
            <rFont val="宋体"/>
            <charset val="134"/>
          </rPr>
          <t xml:space="preserve">
日期格式必须是：
yyyymm。例如201910。
或者灵活就业累计201903/05/07</t>
        </r>
      </text>
    </comment>
    <comment ref="O5"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<sst xmlns="http://schemas.openxmlformats.org/spreadsheetml/2006/main" count="1864" uniqueCount="700">
  <si>
    <t>附件1：</t>
  </si>
  <si>
    <t>白沙县就业帮扶对象外出务工奖补和一次性交通补贴发放花名册（细水乡6-6批）</t>
  </si>
  <si>
    <t>乡（镇）：</t>
  </si>
  <si>
    <t>序号</t>
  </si>
  <si>
    <t>户类型</t>
  </si>
  <si>
    <t>申请人</t>
  </si>
  <si>
    <t>身份证号</t>
  </si>
  <si>
    <t>性别</t>
  </si>
  <si>
    <t>电话</t>
  </si>
  <si>
    <t>务工类型</t>
  </si>
  <si>
    <t>单位名称/就业描述</t>
  </si>
  <si>
    <t>具体务工地</t>
  </si>
  <si>
    <t>是否跨省</t>
  </si>
  <si>
    <t>交通年度</t>
  </si>
  <si>
    <t>补贴月数</t>
  </si>
  <si>
    <t>就业时间</t>
  </si>
  <si>
    <t>导入时间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</si>
  <si>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</si>
  <si>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</si>
  <si>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</si>
  <si>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</si>
  <si>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</si>
  <si>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</si>
  <si>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</si>
  <si>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</si>
  <si>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</si>
  <si>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</si>
  <si>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</si>
  <si>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</si>
  <si>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</si>
  <si>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交通补助</t>
  </si>
  <si>
    <t>合计</t>
  </si>
  <si>
    <t>稳定脱贫户</t>
  </si>
  <si>
    <t>符仁隽</t>
  </si>
  <si>
    <t>460030********1217</t>
  </si>
  <si>
    <t>151****8738</t>
  </si>
  <si>
    <t>乐东尖峰岭南巴河电站开发有限公司</t>
  </si>
  <si>
    <t>海南省乐东县尖峰岭镇</t>
  </si>
  <si>
    <t>否</t>
  </si>
  <si>
    <t>202111</t>
  </si>
  <si>
    <t>621458*********7329</t>
  </si>
  <si>
    <t>细水乡</t>
  </si>
  <si>
    <t>合口</t>
  </si>
  <si>
    <t>白沙供电局</t>
  </si>
  <si>
    <t>刘照光</t>
  </si>
  <si>
    <t>133****8613</t>
  </si>
  <si>
    <t>王秀玲</t>
  </si>
  <si>
    <t>460030********1221</t>
  </si>
  <si>
    <t>139****5446</t>
  </si>
  <si>
    <t>白沙玉禾田环境工程有限公司</t>
  </si>
  <si>
    <t>白沙县细水乡</t>
  </si>
  <si>
    <t>县内</t>
  </si>
  <si>
    <t>621458*********3760</t>
  </si>
  <si>
    <t>相对稳定脱贫户</t>
  </si>
  <si>
    <t>王章晓</t>
  </si>
  <si>
    <t>469025********1228</t>
  </si>
  <si>
    <t>155****2335</t>
  </si>
  <si>
    <t>服务员</t>
  </si>
  <si>
    <t>三亚市天涯区</t>
  </si>
  <si>
    <t>621458*********3851</t>
  </si>
  <si>
    <t>细水乡政府</t>
  </si>
  <si>
    <t>卓雯欣</t>
  </si>
  <si>
    <t>185****0858</t>
  </si>
  <si>
    <t>钟海丽</t>
  </si>
  <si>
    <t>460030********1225</t>
  </si>
  <si>
    <t>181****1421</t>
  </si>
  <si>
    <t>621458*********8977</t>
  </si>
  <si>
    <t>王德钦</t>
  </si>
  <si>
    <t>460030********1210</t>
  </si>
  <si>
    <t>138****9481</t>
  </si>
  <si>
    <t>打零工</t>
  </si>
  <si>
    <t>621458*********2587</t>
  </si>
  <si>
    <t>王泽单</t>
  </si>
  <si>
    <t>460030********1215</t>
  </si>
  <si>
    <t>188****2877</t>
  </si>
  <si>
    <t>621458*********2702</t>
  </si>
  <si>
    <t>钟进衡</t>
  </si>
  <si>
    <t>460030********0314</t>
  </si>
  <si>
    <t>139****9851</t>
  </si>
  <si>
    <t>工地打零工</t>
  </si>
  <si>
    <t>海南省文昌市冯坡镇</t>
  </si>
  <si>
    <t>621458*********7379</t>
  </si>
  <si>
    <t>细水乡人民政府</t>
  </si>
  <si>
    <t>王秀萍</t>
  </si>
  <si>
    <t>460030********1246</t>
  </si>
  <si>
    <t>188****7638</t>
  </si>
  <si>
    <t>琼海市石壁镇</t>
  </si>
  <si>
    <t>621458*********7582</t>
  </si>
  <si>
    <t>王晓娜</t>
  </si>
  <si>
    <t>460030********1242</t>
  </si>
  <si>
    <t>188****2560</t>
  </si>
  <si>
    <t>海口市龙华区海秀东路39号</t>
  </si>
  <si>
    <t>621458*********0320</t>
  </si>
  <si>
    <t>王福明</t>
  </si>
  <si>
    <t>460030********121x</t>
  </si>
  <si>
    <t>155****9182</t>
  </si>
  <si>
    <t>广东省广州市番禺区市桥街西环路1102号</t>
  </si>
  <si>
    <t>是</t>
  </si>
  <si>
    <t>621458*********2017</t>
  </si>
  <si>
    <t>曾维欢</t>
  </si>
  <si>
    <t>460030********1212</t>
  </si>
  <si>
    <t>139****1884</t>
  </si>
  <si>
    <t>海口龙华榕福贸汉堡店/服务员</t>
  </si>
  <si>
    <t>海南省海口市</t>
  </si>
  <si>
    <t>202108</t>
  </si>
  <si>
    <t>621458*********9871</t>
  </si>
  <si>
    <t>邹朝壮</t>
  </si>
  <si>
    <t>139****1979</t>
  </si>
  <si>
    <t>王雪菲</t>
  </si>
  <si>
    <t>460030********1224</t>
  </si>
  <si>
    <t>151****3334</t>
  </si>
  <si>
    <t>家具商场</t>
  </si>
  <si>
    <t>江苏省苏州市</t>
  </si>
  <si>
    <t>621458*********2568</t>
  </si>
  <si>
    <t>邱仁宇</t>
  </si>
  <si>
    <t>133****8007</t>
  </si>
  <si>
    <t>王霜婷</t>
  </si>
  <si>
    <t>182****9729</t>
  </si>
  <si>
    <t>海口仁爱医院/护工</t>
  </si>
  <si>
    <t>621458*********1254</t>
  </si>
  <si>
    <t>王冠</t>
  </si>
  <si>
    <t>460030********121X</t>
  </si>
  <si>
    <t>139****9603</t>
  </si>
  <si>
    <t>装修/建筑/天然气管道</t>
  </si>
  <si>
    <t>海南三亚</t>
  </si>
  <si>
    <t>621458*********9328</t>
  </si>
  <si>
    <t>孙娜</t>
  </si>
  <si>
    <t>186****2607</t>
  </si>
  <si>
    <t>王升艳</t>
  </si>
  <si>
    <t>469025********1213</t>
  </si>
  <si>
    <t>136****0074</t>
  </si>
  <si>
    <t>电气工</t>
  </si>
  <si>
    <t>广东中山</t>
  </si>
  <si>
    <t>621458*********0179</t>
  </si>
  <si>
    <t>王桂英</t>
  </si>
  <si>
    <t>460030********032X</t>
  </si>
  <si>
    <t>138****4678</t>
  </si>
  <si>
    <t>水产养殖</t>
  </si>
  <si>
    <t>海南文昌</t>
  </si>
  <si>
    <t>621458*********0422</t>
  </si>
  <si>
    <t>王丽晶</t>
  </si>
  <si>
    <t>460030********1227</t>
  </si>
  <si>
    <t>136****7336</t>
  </si>
  <si>
    <t>全友家私有限公司/销售员</t>
  </si>
  <si>
    <t xml:space="preserve">海口市秀英区海港路23号  </t>
  </si>
  <si>
    <t>621458*********1794</t>
  </si>
  <si>
    <t>白沙县气象局</t>
  </si>
  <si>
    <t>张小慧</t>
  </si>
  <si>
    <t>139****1349</t>
  </si>
  <si>
    <t>王丽花</t>
  </si>
  <si>
    <t>188****3631</t>
  </si>
  <si>
    <t>白沙县细水乡信用社/食堂工</t>
  </si>
  <si>
    <t>海南省白沙县</t>
  </si>
  <si>
    <t>621458*********7045</t>
  </si>
  <si>
    <t>符云英</t>
  </si>
  <si>
    <t>188****5433</t>
  </si>
  <si>
    <t>王史明</t>
  </si>
  <si>
    <t>176****8689</t>
  </si>
  <si>
    <t>海南瑞鸿坤泰建筑工程有限公司</t>
  </si>
  <si>
    <t>海南三亚市</t>
  </si>
  <si>
    <t>621458*********3814</t>
  </si>
  <si>
    <t>王淑美</t>
  </si>
  <si>
    <t>188****8565</t>
  </si>
  <si>
    <t>海南乐东</t>
  </si>
  <si>
    <t>621458*********4602</t>
  </si>
  <si>
    <t>细水</t>
  </si>
  <si>
    <t>李艳</t>
  </si>
  <si>
    <t>139****6805</t>
  </si>
  <si>
    <t>王丁帮</t>
  </si>
  <si>
    <t>460030********1213</t>
  </si>
  <si>
    <t>188****0042</t>
  </si>
  <si>
    <t>杂工</t>
  </si>
  <si>
    <t>621458*********5578</t>
  </si>
  <si>
    <t>符成泽</t>
  </si>
  <si>
    <t>460030********1232</t>
  </si>
  <si>
    <t>189****3308</t>
  </si>
  <si>
    <t>水果零售</t>
  </si>
  <si>
    <t>海南省儋州市</t>
  </si>
  <si>
    <t>621458*********5873</t>
  </si>
  <si>
    <t xml:space="preserve">白沙供电局 </t>
  </si>
  <si>
    <t>符绩彪</t>
  </si>
  <si>
    <t>139****9679</t>
  </si>
  <si>
    <t>蔡树芷</t>
  </si>
  <si>
    <t>460003********2825</t>
  </si>
  <si>
    <t>151****5284</t>
  </si>
  <si>
    <t>御乐园（服务员）</t>
  </si>
  <si>
    <t>621458*********6283</t>
  </si>
  <si>
    <t>王世维</t>
  </si>
  <si>
    <t>460030********1214</t>
  </si>
  <si>
    <t>133****6275</t>
  </si>
  <si>
    <t>康桥盲人按摩店</t>
  </si>
  <si>
    <t>海南省三亚市</t>
  </si>
  <si>
    <t>621458*********1758</t>
  </si>
  <si>
    <t>李美玲</t>
  </si>
  <si>
    <t>188****5780</t>
  </si>
  <si>
    <t>百货销售员</t>
  </si>
  <si>
    <t>202103-06/09-12</t>
  </si>
  <si>
    <t>621458*********1348</t>
  </si>
  <si>
    <t>乡政府</t>
  </si>
  <si>
    <t>王琼波</t>
  </si>
  <si>
    <t>131****0028</t>
  </si>
  <si>
    <t>符成林</t>
  </si>
  <si>
    <t>460030********1211</t>
  </si>
  <si>
    <t>182****7735</t>
  </si>
  <si>
    <t>海南泉鑫农业开发有限公司白沙分公司</t>
  </si>
  <si>
    <t>海南省白沙县细水乡</t>
  </si>
  <si>
    <t>202110</t>
  </si>
  <si>
    <t>621458*********2764</t>
  </si>
  <si>
    <t>黄思荣</t>
  </si>
  <si>
    <t>139****5488</t>
  </si>
  <si>
    <t>王立胜</t>
  </si>
  <si>
    <t>188****9724</t>
  </si>
  <si>
    <t>建筑工</t>
  </si>
  <si>
    <t>621458*********9010</t>
  </si>
  <si>
    <t>福门</t>
  </si>
  <si>
    <t>****</t>
  </si>
  <si>
    <t>王英权</t>
  </si>
  <si>
    <t>182****2448</t>
  </si>
  <si>
    <t>海南省白沙县内</t>
  </si>
  <si>
    <t>621458*********2856</t>
  </si>
  <si>
    <t>白水港</t>
  </si>
  <si>
    <t>林威</t>
  </si>
  <si>
    <t>138****9660</t>
  </si>
  <si>
    <t>王史辉</t>
  </si>
  <si>
    <t>187****4970</t>
  </si>
  <si>
    <t>海南五龙新裕实业有限公司</t>
  </si>
  <si>
    <t>海南省文昌市</t>
  </si>
  <si>
    <t>621458*********9314</t>
  </si>
  <si>
    <t>138****9661</t>
  </si>
  <si>
    <t>王朝</t>
  </si>
  <si>
    <t>460030********1216</t>
  </si>
  <si>
    <t>130****6982</t>
  </si>
  <si>
    <t>海南中尚消防有限公司</t>
  </si>
  <si>
    <t>621458*********8225</t>
  </si>
  <si>
    <t>王志雄</t>
  </si>
  <si>
    <t>139****2899</t>
  </si>
  <si>
    <t>文建英</t>
  </si>
  <si>
    <t>469007********7629</t>
  </si>
  <si>
    <t>177****2720</t>
  </si>
  <si>
    <t>621458*********2222</t>
  </si>
  <si>
    <t>王秋霞</t>
  </si>
  <si>
    <t>131****8155</t>
  </si>
  <si>
    <t>北京中公教育科技有限公司海南分公司</t>
  </si>
  <si>
    <t>621458*********7036</t>
  </si>
  <si>
    <t>王秋云</t>
  </si>
  <si>
    <t>469025********1220</t>
  </si>
  <si>
    <t>182****7860</t>
  </si>
  <si>
    <t>海南万俊房地产营销策划有限公司</t>
  </si>
  <si>
    <t>621458*********8218</t>
  </si>
  <si>
    <t>钟小蝶</t>
  </si>
  <si>
    <t>460030********1243</t>
  </si>
  <si>
    <t>188****4521</t>
  </si>
  <si>
    <t>海南琼海市慈铭博鳌国际医院</t>
  </si>
  <si>
    <t>海南省琼海市</t>
  </si>
  <si>
    <t>621458*********3948</t>
  </si>
  <si>
    <t>钟小婉</t>
  </si>
  <si>
    <t>189****4828</t>
  </si>
  <si>
    <t>海南省乐东县蓓蕾艺术团</t>
  </si>
  <si>
    <t>海南省乐东县</t>
  </si>
  <si>
    <t>621458*********0005</t>
  </si>
  <si>
    <t>符仁壳</t>
  </si>
  <si>
    <t>183****5107</t>
  </si>
  <si>
    <t>收胶水</t>
  </si>
  <si>
    <t>海南省白沙黎族自治县细水乡</t>
  </si>
  <si>
    <t>621458*********8181</t>
  </si>
  <si>
    <t>李豪清</t>
  </si>
  <si>
    <t>139****6999</t>
  </si>
  <si>
    <t>符成流</t>
  </si>
  <si>
    <t>183****5705</t>
  </si>
  <si>
    <t>司衍云盲人专业推拿店</t>
  </si>
  <si>
    <t>海南省海口市美兰区</t>
  </si>
  <si>
    <t>202101/03-12</t>
  </si>
  <si>
    <t>621458*********8967</t>
  </si>
  <si>
    <t>符成江</t>
  </si>
  <si>
    <t>139****2212</t>
  </si>
  <si>
    <t>东莞市力辉马达有限公司</t>
  </si>
  <si>
    <t>广东省东莞市凤岗镇五联村碧湖工业区力辉路1号</t>
  </si>
  <si>
    <t>621458*********0968</t>
  </si>
  <si>
    <t>王升良</t>
  </si>
  <si>
    <t>151****5711</t>
  </si>
  <si>
    <t>安徽达通建筑劳务有限公司</t>
  </si>
  <si>
    <t>海南省海口市红城湖004-1地块</t>
  </si>
  <si>
    <t>621458*********1890</t>
  </si>
  <si>
    <t>黎祖飞</t>
  </si>
  <si>
    <t>139****6078</t>
  </si>
  <si>
    <t>符成龙</t>
  </si>
  <si>
    <t>180****2306</t>
  </si>
  <si>
    <t>白沙意龙橡胶站</t>
  </si>
  <si>
    <t>621458*********6245</t>
  </si>
  <si>
    <t>苏卫</t>
  </si>
  <si>
    <t>139****1333</t>
  </si>
  <si>
    <t>王政博</t>
  </si>
  <si>
    <t>188****0201</t>
  </si>
  <si>
    <t>海口秀英水晶宫粤菜酒楼</t>
  </si>
  <si>
    <t>海南省海口市秀英区美俗街</t>
  </si>
  <si>
    <t>621458*********8415</t>
  </si>
  <si>
    <t>叶洪流</t>
  </si>
  <si>
    <t>139****0010</t>
  </si>
  <si>
    <t>王政仕</t>
  </si>
  <si>
    <t>460030********1219</t>
  </si>
  <si>
    <t>135****8867</t>
  </si>
  <si>
    <t>广东省珠海市常翔劳务派遣有限公司</t>
  </si>
  <si>
    <t>广东省珠海市香洲县</t>
  </si>
  <si>
    <t>621458*********7910</t>
  </si>
  <si>
    <t>符成为</t>
  </si>
  <si>
    <t>139****7948</t>
  </si>
  <si>
    <t>白沙青创农业有限公司</t>
  </si>
  <si>
    <t>621458*********4765</t>
  </si>
  <si>
    <t>范会元</t>
  </si>
  <si>
    <t>139****8797</t>
  </si>
  <si>
    <t>符宝吉</t>
  </si>
  <si>
    <t>157****4778</t>
  </si>
  <si>
    <t>儋州那大鸿福装饰商行</t>
  </si>
  <si>
    <t>儋州市那大镇文化北路95号</t>
  </si>
  <si>
    <t>621458*********4794</t>
  </si>
  <si>
    <t>王国亮</t>
  </si>
  <si>
    <t>460030********1238</t>
  </si>
  <si>
    <t>153****9202</t>
  </si>
  <si>
    <t>建筑零工</t>
  </si>
  <si>
    <t>海南省白沙县牙叉镇</t>
  </si>
  <si>
    <t>202101</t>
  </si>
  <si>
    <t>621458*********5706</t>
  </si>
  <si>
    <t>符诗峰</t>
  </si>
  <si>
    <t>133****8678</t>
  </si>
  <si>
    <t>王渴望</t>
  </si>
  <si>
    <t>139****1741</t>
  </si>
  <si>
    <t>多福大酒店</t>
  </si>
  <si>
    <t>福建省福清市西门福俱路2号多福大酒店</t>
  </si>
  <si>
    <t>621458*********8799</t>
  </si>
  <si>
    <t>范远梅</t>
  </si>
  <si>
    <t>139****9220</t>
  </si>
  <si>
    <t>王升辉</t>
  </si>
  <si>
    <t>151****7524</t>
  </si>
  <si>
    <t>多德电子厂/员工</t>
  </si>
  <si>
    <t>广东省东莞市石碣镇黄泗围工业区祥兴西路7号</t>
  </si>
  <si>
    <t>621458*********2676</t>
  </si>
  <si>
    <t>支永林</t>
  </si>
  <si>
    <t>189****7151</t>
  </si>
  <si>
    <t>王升敏</t>
  </si>
  <si>
    <t>151****6893</t>
  </si>
  <si>
    <t>621458*********9327</t>
  </si>
  <si>
    <t>王成良</t>
  </si>
  <si>
    <t>151****5358</t>
  </si>
  <si>
    <t>海南文昌南椰实业有限公司/员工</t>
  </si>
  <si>
    <t>海南省文昌市文清大道315号</t>
  </si>
  <si>
    <t>621458*********6195</t>
  </si>
  <si>
    <t>王太浇</t>
  </si>
  <si>
    <t>188****7040</t>
  </si>
  <si>
    <t>第二建设工程有限公司</t>
  </si>
  <si>
    <t>海南省海口市秀英区</t>
  </si>
  <si>
    <t>621458*********3779</t>
  </si>
  <si>
    <t>凌海生</t>
  </si>
  <si>
    <t>王太朝</t>
  </si>
  <si>
    <t>139****2307</t>
  </si>
  <si>
    <t>621458*********2368</t>
  </si>
  <si>
    <t>符成武</t>
  </si>
  <si>
    <t>151****5138</t>
  </si>
  <si>
    <t>白沙陨石坑茶叶有限公司/采摘工</t>
  </si>
  <si>
    <t>621458*********6758</t>
  </si>
  <si>
    <t>王业虎</t>
  </si>
  <si>
    <t>138****9968</t>
  </si>
  <si>
    <t>王秀妹</t>
  </si>
  <si>
    <t>460030********1229</t>
  </si>
  <si>
    <t>150****7724</t>
  </si>
  <si>
    <t>帮扶联系人与农户协商使用其丈夫社保卡</t>
  </si>
  <si>
    <t>符升煌</t>
  </si>
  <si>
    <t>176****0473</t>
  </si>
  <si>
    <t>白沙县公安局茶园派出所/协警</t>
  </si>
  <si>
    <t>海南省白沙黎族自治县白沙农场</t>
  </si>
  <si>
    <t>帮扶联系人与农户协商使用其父亲社保卡</t>
  </si>
  <si>
    <t>冼宗仁</t>
  </si>
  <si>
    <t>188****7584</t>
  </si>
  <si>
    <t>海南省白沙黎族自治县内</t>
  </si>
  <si>
    <t>202103</t>
  </si>
  <si>
    <t>621458*********0437</t>
  </si>
  <si>
    <t>冼支武</t>
  </si>
  <si>
    <t>460030********1236</t>
  </si>
  <si>
    <t>137****9340</t>
  </si>
  <si>
    <t>厦门遇龙鑫安餐饮有限公司</t>
  </si>
  <si>
    <t>福建省厦门市</t>
  </si>
  <si>
    <t>202102</t>
  </si>
  <si>
    <t>621458*********0873</t>
  </si>
  <si>
    <t>单位负责人电话未填写</t>
  </si>
  <si>
    <t>王仕坚</t>
  </si>
  <si>
    <t>137****9341</t>
  </si>
  <si>
    <t>华江鞋业贸易有限公司</t>
  </si>
  <si>
    <t>广东省惠州市</t>
  </si>
  <si>
    <t>621458*********1302</t>
  </si>
  <si>
    <t>冼支文</t>
  </si>
  <si>
    <t>139****5647</t>
  </si>
  <si>
    <t>621458*********1927</t>
  </si>
  <si>
    <t>王太景</t>
  </si>
  <si>
    <t>188****8768</t>
  </si>
  <si>
    <t>出租车司机</t>
  </si>
  <si>
    <t>621458*********9012</t>
  </si>
  <si>
    <t>冼友强</t>
  </si>
  <si>
    <t>469025********1210</t>
  </si>
  <si>
    <t>155****8615</t>
  </si>
  <si>
    <t>快递员</t>
  </si>
  <si>
    <t>浙江省兴越城区</t>
  </si>
  <si>
    <t>621458*********1581</t>
  </si>
  <si>
    <t>无灵活就业描述</t>
  </si>
  <si>
    <t>王史吹</t>
  </si>
  <si>
    <t>199****0051</t>
  </si>
  <si>
    <t>海南省白沙黎族自治县/细水乡</t>
  </si>
  <si>
    <t>202104</t>
  </si>
  <si>
    <t>621458*********3242</t>
  </si>
  <si>
    <t>邢林杰</t>
  </si>
  <si>
    <t>139****6779</t>
  </si>
  <si>
    <t>王太雄</t>
  </si>
  <si>
    <t>158****9881</t>
  </si>
  <si>
    <t>广东省惠州市惠阳区大亚湾西区</t>
  </si>
  <si>
    <t>621458*********2805</t>
  </si>
  <si>
    <t>符丽伟</t>
  </si>
  <si>
    <t>460030********0328</t>
  </si>
  <si>
    <t>139****9043</t>
  </si>
  <si>
    <t>海南省白沙黎族自治县</t>
  </si>
  <si>
    <t>621458*********8521</t>
  </si>
  <si>
    <t>廖之聪</t>
  </si>
  <si>
    <t>139****6066</t>
  </si>
  <si>
    <t>相对稳定脱贫户/低保家庭</t>
  </si>
  <si>
    <t>王爱营</t>
  </si>
  <si>
    <t>460030********122X</t>
  </si>
  <si>
    <t>187****2051</t>
  </si>
  <si>
    <t>保洁员</t>
  </si>
  <si>
    <t>202109</t>
  </si>
  <si>
    <t>621458*********1814</t>
  </si>
  <si>
    <t>王子金</t>
  </si>
  <si>
    <t>139****7475</t>
  </si>
  <si>
    <t>管水员</t>
  </si>
  <si>
    <t>621458*********0278</t>
  </si>
  <si>
    <t>王太泉</t>
  </si>
  <si>
    <t>139****0223</t>
  </si>
  <si>
    <t>白沙广祥公交有限公司/司机</t>
  </si>
  <si>
    <t>621458*********1650</t>
  </si>
  <si>
    <t>周日斌</t>
  </si>
  <si>
    <t>183****5257</t>
  </si>
  <si>
    <t>相对稳定户</t>
  </si>
  <si>
    <t>符靖偲</t>
  </si>
  <si>
    <t>460030********1228</t>
  </si>
  <si>
    <t>176****1279</t>
  </si>
  <si>
    <t>叁千瑜伽健身服务有限公司/前台</t>
  </si>
  <si>
    <t>海南省海口市龙华区</t>
  </si>
  <si>
    <t>621458*********0843</t>
  </si>
  <si>
    <t>自来水公司</t>
  </si>
  <si>
    <t>王奋</t>
  </si>
  <si>
    <t>139****4076</t>
  </si>
  <si>
    <t>李财光</t>
  </si>
  <si>
    <t>460030********1218</t>
  </si>
  <si>
    <t>138****6044</t>
  </si>
  <si>
    <t>京东快递/快递员</t>
  </si>
  <si>
    <t>621458*********5899</t>
  </si>
  <si>
    <t>李少鸿</t>
  </si>
  <si>
    <t>152****1532</t>
  </si>
  <si>
    <t>621458*********0543</t>
  </si>
  <si>
    <t>符少坤</t>
  </si>
  <si>
    <t>460030********1235</t>
  </si>
  <si>
    <t>173****3075</t>
  </si>
  <si>
    <t>中通快递/快递员</t>
  </si>
  <si>
    <t>621458*********9886</t>
  </si>
  <si>
    <t>王永标</t>
  </si>
  <si>
    <t>460030********1250</t>
  </si>
  <si>
    <t>178****2495</t>
  </si>
  <si>
    <t>621458*********0457</t>
  </si>
  <si>
    <t>陈秀清</t>
  </si>
  <si>
    <t>182****2626</t>
  </si>
  <si>
    <t>王荣妹</t>
  </si>
  <si>
    <t>469025********122X</t>
  </si>
  <si>
    <t>173****4572</t>
  </si>
  <si>
    <t>一刻烘焙面包店/营业员</t>
  </si>
  <si>
    <t>621458*********2576</t>
  </si>
  <si>
    <t>李成权</t>
  </si>
  <si>
    <t>469025********1251</t>
  </si>
  <si>
    <t>177****0365</t>
  </si>
  <si>
    <t>深圳市兴丰顺科技有限公司/普工</t>
  </si>
  <si>
    <t>广东省深圳市龙华区</t>
  </si>
  <si>
    <t>621458*********6917</t>
  </si>
  <si>
    <t>周汉来</t>
  </si>
  <si>
    <t>139****0810</t>
  </si>
  <si>
    <t>621458*********4562</t>
  </si>
  <si>
    <t>张德浩</t>
  </si>
  <si>
    <t>139****4789</t>
  </si>
  <si>
    <t>王海秋</t>
  </si>
  <si>
    <t>460030********1222</t>
  </si>
  <si>
    <t>135****8927</t>
  </si>
  <si>
    <t>形体馆/教练</t>
  </si>
  <si>
    <t xml:space="preserve">海南省白沙县牙叉镇     </t>
  </si>
  <si>
    <t>621458*********5775</t>
  </si>
  <si>
    <t>黎上锦</t>
  </si>
  <si>
    <t>136****1820</t>
  </si>
  <si>
    <t>王金文</t>
  </si>
  <si>
    <t>男</t>
  </si>
  <si>
    <t>152****0830</t>
  </si>
  <si>
    <t>电焊工</t>
  </si>
  <si>
    <t>海南海口市轩恒钢结构工程有限公司</t>
  </si>
  <si>
    <t>621458*********4075</t>
  </si>
  <si>
    <t>陈杰辉</t>
  </si>
  <si>
    <t>188****8523</t>
  </si>
  <si>
    <t>刘丽敏</t>
  </si>
  <si>
    <t>460030********3928</t>
  </si>
  <si>
    <t>女</t>
  </si>
  <si>
    <t>188****0565</t>
  </si>
  <si>
    <t>白沙县皇庭休闲会所/技师</t>
  </si>
  <si>
    <t>海南白沙县内</t>
  </si>
  <si>
    <t>621458*********5155</t>
  </si>
  <si>
    <t>王金存</t>
  </si>
  <si>
    <t>131****6301</t>
  </si>
  <si>
    <t>琼中县黎母山镇松涛林场/工人</t>
  </si>
  <si>
    <t>海南琼中县内</t>
  </si>
  <si>
    <t>621458*********1899</t>
  </si>
  <si>
    <t>朱玉梅</t>
  </si>
  <si>
    <t>133****4195</t>
  </si>
  <si>
    <t>琼海市嘉积镇银海路49号爱丽康体</t>
  </si>
  <si>
    <t>621458*********3564</t>
  </si>
  <si>
    <t>符荣香</t>
  </si>
  <si>
    <t>460030********7226</t>
  </si>
  <si>
    <t>182****6998</t>
  </si>
  <si>
    <t>海南省白沙县牙叉镇方平村委会</t>
  </si>
  <si>
    <t>621458*********1567</t>
  </si>
  <si>
    <t>李克坚</t>
  </si>
  <si>
    <t>139****6636</t>
  </si>
  <si>
    <t>王旺</t>
  </si>
  <si>
    <t>131****2326</t>
  </si>
  <si>
    <t>江苏省南京市鱼酷公司/员工</t>
  </si>
  <si>
    <t>江苏省南京市</t>
  </si>
  <si>
    <t>621458*********4594</t>
  </si>
  <si>
    <t>朱启生</t>
  </si>
  <si>
    <t>177****1369</t>
  </si>
  <si>
    <t>621458*********0071</t>
  </si>
  <si>
    <t>王君程</t>
  </si>
  <si>
    <t>139****5537</t>
  </si>
  <si>
    <t>保安</t>
  </si>
  <si>
    <t>海南省白沙县金津酒吧</t>
  </si>
  <si>
    <t>621458*********1526</t>
  </si>
  <si>
    <t>黎贤玉</t>
  </si>
  <si>
    <t>422123********3939</t>
  </si>
  <si>
    <t>187****8860</t>
  </si>
  <si>
    <t>海南绿都园林开发有限公司/员工</t>
  </si>
  <si>
    <t>文昌市铺前镇仕后村委会仕后村</t>
  </si>
  <si>
    <t>621458*********0429</t>
  </si>
  <si>
    <t>吴咏禧</t>
  </si>
  <si>
    <t>139****5889</t>
  </si>
  <si>
    <t>李成光</t>
  </si>
  <si>
    <t>150****0211</t>
  </si>
  <si>
    <t>装修工</t>
  </si>
  <si>
    <t>621458*********7703</t>
  </si>
  <si>
    <t>李文周</t>
  </si>
  <si>
    <t>139****2770</t>
  </si>
  <si>
    <t>621458*********2438</t>
  </si>
  <si>
    <t>李杰</t>
  </si>
  <si>
    <t>188****8474</t>
  </si>
  <si>
    <t>帮老板割胶</t>
  </si>
  <si>
    <t>621458*********4604</t>
  </si>
  <si>
    <t>王永英</t>
  </si>
  <si>
    <t>469025********1248</t>
  </si>
  <si>
    <t>187****4429</t>
  </si>
  <si>
    <t>帮老板养虾</t>
  </si>
  <si>
    <t>昌江县昌化镇昌城村委会昌城村</t>
  </si>
  <si>
    <t>621458*********3400</t>
  </si>
  <si>
    <t>王秋妹</t>
  </si>
  <si>
    <t>191****1125</t>
  </si>
  <si>
    <t>好又多超市购物中心</t>
  </si>
  <si>
    <t>湖南省衡阳市衡东县霞流镇</t>
  </si>
  <si>
    <t>621458*********6279</t>
  </si>
  <si>
    <t>陈奕标</t>
  </si>
  <si>
    <t>181****6445</t>
  </si>
  <si>
    <t>符妚英</t>
  </si>
  <si>
    <t>460030********1248</t>
  </si>
  <si>
    <t>187****5334</t>
  </si>
  <si>
    <t>保定卓赢建筑工程有限公司</t>
  </si>
  <si>
    <t>海南省海口市琼山区红旗镇椰海润景</t>
  </si>
  <si>
    <t>621458*********9299</t>
  </si>
  <si>
    <t>王仁兴</t>
  </si>
  <si>
    <t>139****2346</t>
  </si>
  <si>
    <t>广东宇成电力工程有限公司</t>
  </si>
  <si>
    <t>广东省茂名市电白区水东镇人民15号三层南段</t>
  </si>
  <si>
    <t>王将学</t>
  </si>
  <si>
    <t>198****8153</t>
  </si>
  <si>
    <t>深圳市爱星旺有限公司</t>
  </si>
  <si>
    <t>广东省深圳市宝安区松岗街道东方大道田洋三路2号</t>
  </si>
  <si>
    <t>621458*********9616</t>
  </si>
  <si>
    <t>林智</t>
  </si>
  <si>
    <t>158****5319</t>
  </si>
  <si>
    <t>昆山旭众精工五金有限公司</t>
  </si>
  <si>
    <t>江苏省苏州市昆山</t>
  </si>
  <si>
    <t>621458*********2180</t>
  </si>
  <si>
    <t>符志君</t>
  </si>
  <si>
    <t>139****0757</t>
  </si>
  <si>
    <t>无锡橙宝食品有限公司</t>
  </si>
  <si>
    <t>海南省三亚市吉阳区</t>
  </si>
  <si>
    <t>621458*********6104</t>
  </si>
  <si>
    <t>林梦竹</t>
  </si>
  <si>
    <t>460030********1226</t>
  </si>
  <si>
    <t>188****1050</t>
  </si>
  <si>
    <t>三亚阳光假期旅行社有限公司</t>
  </si>
  <si>
    <t>621458*********8013</t>
  </si>
  <si>
    <t>周建晓</t>
  </si>
  <si>
    <t>188****6573</t>
  </si>
  <si>
    <t>海南德米通信工程有限公司</t>
  </si>
  <si>
    <t>海南省白沙县七坊镇</t>
  </si>
  <si>
    <t>621458*********0958</t>
  </si>
  <si>
    <t>王伟</t>
  </si>
  <si>
    <t>139****123</t>
  </si>
  <si>
    <t>林俊</t>
  </si>
  <si>
    <t>150****0400</t>
  </si>
  <si>
    <t>湖北电信工程有限公司</t>
  </si>
  <si>
    <t>621458*********6029</t>
  </si>
  <si>
    <t>符凤娇</t>
  </si>
  <si>
    <t>460030********122x</t>
  </si>
  <si>
    <t>156****2393</t>
  </si>
  <si>
    <t>海口南渝农资有限公司</t>
  </si>
  <si>
    <t>621458*********2124</t>
  </si>
  <si>
    <t>董冠威</t>
  </si>
  <si>
    <t>152****2674</t>
  </si>
  <si>
    <t>深圳市兴丰顺科技有限公司</t>
  </si>
  <si>
    <t>621458*********3778</t>
  </si>
  <si>
    <t>李玉浅</t>
  </si>
  <si>
    <t>152****1985</t>
  </si>
  <si>
    <t>乐东毛豆公司/普工</t>
  </si>
  <si>
    <t>海南省乐东县抱由镇山宋村一队</t>
  </si>
  <si>
    <t>621458*********4372</t>
  </si>
  <si>
    <t>符珊珊</t>
  </si>
  <si>
    <t>188****3847</t>
  </si>
  <si>
    <t>泽凯金属塑料制品有限公司/普工</t>
  </si>
  <si>
    <t>广东省东莞市永兴街</t>
  </si>
  <si>
    <t>621458*********9756</t>
  </si>
  <si>
    <t>符超冠</t>
  </si>
  <si>
    <t>155****9790</t>
  </si>
  <si>
    <t>621458*********3699</t>
  </si>
  <si>
    <t>符欣欣</t>
  </si>
  <si>
    <t>188****3124</t>
  </si>
  <si>
    <t>621458*********8195</t>
  </si>
  <si>
    <t>周汉存</t>
  </si>
  <si>
    <t>139****9079</t>
  </si>
  <si>
    <t>海南省万宁市东澳镇恒大双海湾</t>
  </si>
  <si>
    <t>621458*********7663</t>
  </si>
  <si>
    <t>李正良</t>
  </si>
  <si>
    <t>185****1064</t>
  </si>
  <si>
    <t>621458*********6209</t>
  </si>
  <si>
    <t>符志刚</t>
  </si>
  <si>
    <t>139****0760</t>
  </si>
  <si>
    <t>621458*********5718</t>
  </si>
  <si>
    <t>周敏</t>
  </si>
  <si>
    <t>469025********1243</t>
  </si>
  <si>
    <t>139****0761</t>
  </si>
  <si>
    <t>销售员</t>
  </si>
  <si>
    <t>海南省海口市美兰区椰村路</t>
  </si>
  <si>
    <t>621458*********3116</t>
  </si>
  <si>
    <t>李桂军</t>
  </si>
  <si>
    <t>139****8905</t>
  </si>
  <si>
    <t>621458*********4174</t>
  </si>
  <si>
    <t>周文普</t>
  </si>
  <si>
    <t>469025********1211</t>
  </si>
  <si>
    <t>188****6730</t>
  </si>
  <si>
    <t>普工</t>
  </si>
  <si>
    <t>广东省东莞市长安镇</t>
  </si>
  <si>
    <t>621458*********9808</t>
  </si>
  <si>
    <t>董文江</t>
  </si>
  <si>
    <t>139****0191</t>
  </si>
  <si>
    <t>621458*********4216</t>
  </si>
  <si>
    <t>梨莉花</t>
  </si>
  <si>
    <t>460003********3060</t>
  </si>
  <si>
    <t>177****3497</t>
  </si>
  <si>
    <t>中国中冶京诚工程技术有限公司/普工</t>
  </si>
  <si>
    <t>621458*********2858</t>
  </si>
  <si>
    <t>王少</t>
  </si>
  <si>
    <t>460030********1241</t>
  </si>
  <si>
    <t>152****8727</t>
  </si>
  <si>
    <t>海口琼山屿民民宿旅店</t>
  </si>
  <si>
    <t>海南省海口市琼山区海航家庭南宛18号楼</t>
  </si>
  <si>
    <t>621458*********4943</t>
  </si>
  <si>
    <t>王向微</t>
  </si>
  <si>
    <t>2女</t>
  </si>
  <si>
    <t>152****3142</t>
  </si>
  <si>
    <t>海口市一条肉餐饮管理有限公司秀英分公司</t>
  </si>
  <si>
    <t>海南海口</t>
  </si>
  <si>
    <t/>
  </si>
  <si>
    <t>621458*********9635</t>
  </si>
  <si>
    <t>罗任</t>
  </si>
  <si>
    <t>公安局</t>
  </si>
  <si>
    <t>王先鹏</t>
  </si>
  <si>
    <t>152****9207</t>
  </si>
  <si>
    <t>王爱新</t>
  </si>
  <si>
    <t>3女</t>
  </si>
  <si>
    <t>187****4547</t>
  </si>
  <si>
    <t>海南蔚蓝海洋食品有限公司</t>
  </si>
  <si>
    <t>621458*********2699</t>
  </si>
  <si>
    <t>王德平</t>
  </si>
  <si>
    <t>138****8314</t>
  </si>
  <si>
    <t>方圆四季广告公司</t>
  </si>
  <si>
    <t>202112</t>
  </si>
  <si>
    <t>621458*********2481</t>
  </si>
  <si>
    <t>王卓霄</t>
  </si>
  <si>
    <t>177****5240</t>
  </si>
  <si>
    <t>王丽妮</t>
  </si>
  <si>
    <t>460030********0920</t>
  </si>
  <si>
    <t>139****1843</t>
  </si>
  <si>
    <t>包装工</t>
  </si>
  <si>
    <t>202107</t>
  </si>
  <si>
    <t>621458*********4034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</si>
</sst>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11"/>
      <name val="宋体"/>
      <charset val="134"/>
      <scheme val="minor"/>
    </font>
    <font>
      <sz val="12"/>
      <color theme="1"/>
      <name val="黑体"/>
      <charset val="134"/>
    </font>
    <font>
      <sz val="11"/>
      <color theme="1"/>
      <name val="黑体"/>
      <charset val="134"/>
    </font>
    <font>
      <sz val="18"/>
      <color theme="1"/>
      <name val="宋体"/>
      <charset val="134"/>
      <scheme val="minor"/>
    </font>
    <font>
      <sz val="12"/>
      <name val="宋体"/>
      <charset val="134"/>
      <scheme val="minor"/>
    </font>
    <font>
      <sz val="11"/>
      <color rgb="FFFF0000"/>
      <name val="宋体"/>
      <charset val="134"/>
      <scheme val="minor"/>
    </font>
    <font>
      <sz val="11"/>
      <color rgb="FF000000"/>
      <name val="宋体"/>
      <charset val="134"/>
      <scheme val="minor"/>
    </font>
    <font>
      <sz val="11"/>
      <name val="宋体"/>
      <charset val="0"/>
      <scheme val="minor"/>
    </font>
    <font>
      <sz val="11"/>
      <color indexed="8"/>
      <name val="宋体"/>
      <charset val="134"/>
      <scheme val="minor"/>
    </font>
    <font>
      <sz val="10"/>
      <color theme="1"/>
      <name val="宋体"/>
      <charset val="134"/>
      <scheme val="minor"/>
    </font>
    <font>
      <sz val="10"/>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2"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7" fillId="9" borderId="0" applyNumberFormat="0" applyBorder="0" applyAlignment="0" applyProtection="0">
      <alignment vertical="center"/>
    </xf>
    <xf numFmtId="0" fontId="20" fillId="0" borderId="14" applyNumberFormat="0" applyFill="0" applyAlignment="0" applyProtection="0">
      <alignment vertical="center"/>
    </xf>
    <xf numFmtId="0" fontId="17" fillId="10" borderId="0" applyNumberFormat="0" applyBorder="0" applyAlignment="0" applyProtection="0">
      <alignment vertical="center"/>
    </xf>
    <xf numFmtId="0" fontId="26" fillId="11" borderId="15" applyNumberFormat="0" applyAlignment="0" applyProtection="0">
      <alignment vertical="center"/>
    </xf>
    <xf numFmtId="0" fontId="27" fillId="11" borderId="11" applyNumberFormat="0" applyAlignment="0" applyProtection="0">
      <alignment vertical="center"/>
    </xf>
    <xf numFmtId="0" fontId="28" fillId="12" borderId="16"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64">
    <xf numFmtId="0" fontId="0" fillId="0" borderId="0" xfId="0">
      <alignment vertical="center"/>
    </xf>
    <xf numFmtId="0" fontId="0" fillId="0" borderId="0" xfId="0" applyNumberFormat="1" applyFill="1" applyAlignment="1">
      <alignment horizontal="center" vertical="center" wrapText="1"/>
    </xf>
    <xf numFmtId="0" fontId="1"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vertical="center"/>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9"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7" fillId="0" borderId="10"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49" fontId="0" fillId="0" borderId="0" xfId="0" applyNumberFormat="1"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C7CE"/>
        </patternFill>
      </fill>
    </dxf>
    <dxf>
      <fill>
        <patternFill patternType="solid">
          <bgColor indexed="45"/>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2"/>
  <sheetViews>
    <sheetView tabSelected="1" workbookViewId="0">
      <pane ySplit="5" topLeftCell="A6" activePane="bottomLeft" state="frozen"/>
      <selection/>
      <selection pane="bottomLeft" activeCell="A2" sqref="A2:AA2"/>
    </sheetView>
  </sheetViews>
  <sheetFormatPr defaultColWidth="9" defaultRowHeight="13.5"/>
  <cols>
    <col min="1" max="1" width="5.375" style="1" customWidth="1"/>
    <col min="2" max="2" width="9.5" style="1" customWidth="1"/>
    <col min="3" max="3" width="7.625" style="1" customWidth="1"/>
    <col min="4" max="4" width="15.625" style="1" customWidth="1"/>
    <col min="5" max="5" width="6.125" style="1" customWidth="1"/>
    <col min="6" max="6" width="13" style="1" customWidth="1"/>
    <col min="7" max="7" width="8.25" style="1" customWidth="1"/>
    <col min="8" max="8" width="17.375" style="1" customWidth="1"/>
    <col min="9" max="9" width="11.625" style="1" customWidth="1"/>
    <col min="10" max="12" width="5.375" style="1" customWidth="1"/>
    <col min="13" max="13" width="9.75" style="1" customWidth="1"/>
    <col min="14" max="16" width="9.875" style="1" customWidth="1"/>
    <col min="17" max="19" width="7" style="1" customWidth="1"/>
    <col min="20" max="20" width="9" style="1"/>
    <col min="21" max="21" width="19.625" style="1" customWidth="1"/>
    <col min="22" max="23" width="10.875" style="1" customWidth="1"/>
    <col min="24" max="24" width="10.375" style="1" customWidth="1"/>
    <col min="25" max="25" width="11.75" style="1" customWidth="1"/>
    <col min="26" max="26" width="10.625" style="1" customWidth="1"/>
    <col min="27" max="27" width="13.75" style="1" customWidth="1"/>
    <col min="28" max="28" width="18.375" style="1" customWidth="1"/>
    <col min="29" max="16384" width="9" style="1"/>
  </cols>
  <sheetData>
    <row r="1" s="1" customFormat="1" ht="28" customHeight="1" spans="1:3">
      <c r="A1" s="9" t="s">
        <v>0</v>
      </c>
      <c r="B1" s="10"/>
      <c r="C1" s="10"/>
    </row>
    <row r="2" s="2" customFormat="1" ht="36" customHeight="1" spans="1:27">
      <c r="A2" s="11" t="s">
        <v>1</v>
      </c>
      <c r="C2" s="11"/>
      <c r="D2" s="11"/>
      <c r="E2" s="11"/>
      <c r="F2" s="11"/>
      <c r="G2" s="11"/>
      <c r="H2" s="11"/>
      <c r="I2" s="11"/>
      <c r="J2" s="11"/>
      <c r="K2" s="11"/>
      <c r="L2" s="11"/>
      <c r="M2" s="11"/>
      <c r="N2" s="11"/>
      <c r="O2" s="11"/>
      <c r="P2" s="11"/>
      <c r="Q2" s="11"/>
      <c r="R2" s="11"/>
      <c r="S2" s="11"/>
      <c r="T2" s="11"/>
      <c r="U2" s="11"/>
      <c r="V2" s="11"/>
      <c r="W2" s="11"/>
      <c r="X2" s="11"/>
      <c r="Y2" s="11"/>
      <c r="Z2" s="11"/>
      <c r="AA2" s="11"/>
    </row>
    <row r="3" s="2" customFormat="1" ht="14.25" spans="1:27">
      <c r="A3" s="3" t="s">
        <v>2</v>
      </c>
      <c r="C3" s="3"/>
      <c r="D3" s="3"/>
      <c r="E3" s="3"/>
      <c r="F3" s="3"/>
      <c r="G3" s="3"/>
      <c r="H3" s="3"/>
      <c r="I3" s="37"/>
      <c r="J3" s="37"/>
      <c r="K3" s="37"/>
      <c r="L3" s="37"/>
      <c r="M3" s="38"/>
      <c r="N3" s="38"/>
      <c r="O3" s="38"/>
      <c r="P3" s="38"/>
      <c r="Q3" s="38"/>
      <c r="R3" s="38"/>
      <c r="S3" s="37"/>
      <c r="T3" s="37"/>
      <c r="U3" s="37"/>
      <c r="V3" s="37"/>
      <c r="W3" s="37"/>
      <c r="X3" s="37"/>
      <c r="Y3" s="37"/>
      <c r="Z3" s="37"/>
      <c r="AA3" s="37"/>
    </row>
    <row r="4" s="3" customFormat="1" ht="21" customHeight="1" spans="1:28">
      <c r="A4" s="12" t="s">
        <v>3</v>
      </c>
      <c r="B4" s="13" t="s">
        <v>4</v>
      </c>
      <c r="C4" s="14" t="s">
        <v>5</v>
      </c>
      <c r="D4" s="14" t="s">
        <v>6</v>
      </c>
      <c r="E4" s="12" t="s">
        <v>7</v>
      </c>
      <c r="F4" s="14" t="s">
        <v>8</v>
      </c>
      <c r="G4" s="14" t="s">
        <v>9</v>
      </c>
      <c r="H4" s="15" t="s">
        <v>10</v>
      </c>
      <c r="I4" s="14" t="s">
        <v>11</v>
      </c>
      <c r="J4" s="14" t="s">
        <v>12</v>
      </c>
      <c r="K4" s="14" t="s">
        <v>13</v>
      </c>
      <c r="L4" s="39" t="s">
        <v>14</v>
      </c>
      <c r="M4" s="40" t="s">
        <v>15</v>
      </c>
      <c r="N4" s="41"/>
      <c r="O4" s="41" t="s">
        <v>16</v>
      </c>
      <c r="P4" s="41"/>
      <c r="Q4" s="47" t="s">
        <v>17</v>
      </c>
      <c r="R4" s="47"/>
      <c r="S4" s="48"/>
      <c r="T4" s="47"/>
      <c r="U4" s="14" t="s">
        <v>18</v>
      </c>
      <c r="V4" s="14" t="s">
        <v>19</v>
      </c>
      <c r="W4" s="49" t="s">
        <v>20</v>
      </c>
      <c r="X4" s="49" t="s">
        <v>21</v>
      </c>
      <c r="Y4" s="14" t="s">
        <v>22</v>
      </c>
      <c r="Z4" s="14" t="s">
        <v>23</v>
      </c>
      <c r="AA4" s="15" t="s">
        <v>24</v>
      </c>
      <c r="AB4" s="13" t="s">
        <v>25</v>
      </c>
    </row>
    <row r="5" s="3" customFormat="1" ht="35" customHeight="1" spans="1:28">
      <c r="A5" s="12"/>
      <c r="B5" s="16"/>
      <c r="C5" s="14"/>
      <c r="D5" s="14"/>
      <c r="E5" s="12"/>
      <c r="F5" s="14"/>
      <c r="G5" s="14"/>
      <c r="H5" s="17"/>
      <c r="I5" s="14"/>
      <c r="J5" s="14"/>
      <c r="K5" s="14"/>
      <c r="L5" s="42"/>
      <c r="M5" s="14" t="s">
        <v>26</v>
      </c>
      <c r="N5" s="14" t="s">
        <v>27</v>
      </c>
      <c r="O5" s="14" t="s">
        <v>26</v>
      </c>
      <c r="P5" s="14" t="s">
        <v>27</v>
      </c>
      <c r="Q5" s="50" t="s">
        <v>28</v>
      </c>
      <c r="R5" s="50" t="s">
        <v>29</v>
      </c>
      <c r="S5" s="50" t="s">
        <v>30</v>
      </c>
      <c r="T5" s="47" t="s">
        <v>31</v>
      </c>
      <c r="U5" s="14"/>
      <c r="V5" s="14"/>
      <c r="W5" s="51"/>
      <c r="X5" s="51"/>
      <c r="Y5" s="14"/>
      <c r="Z5" s="14"/>
      <c r="AA5" s="17"/>
      <c r="AB5" s="16"/>
    </row>
    <row r="6" s="4" customFormat="1" ht="45" customHeight="1" spans="1:28">
      <c r="A6" s="12">
        <v>1</v>
      </c>
      <c r="B6" s="18" t="s">
        <v>32</v>
      </c>
      <c r="C6" s="19" t="s">
        <v>33</v>
      </c>
      <c r="D6" s="20" t="s">
        <v>34</v>
      </c>
      <c r="E6" s="21" t="str">
        <f t="shared" ref="E6:E69" si="0">IFERROR(IF(MOD(MID(D6,17,1),2)=1,"1男","2女"),"")</f>
        <v>1男</v>
      </c>
      <c r="F6" s="18" t="s">
        <v>35</v>
      </c>
      <c r="G6" s="12" t="s">
        <v>28</v>
      </c>
      <c r="H6" s="22" t="s">
        <v>36</v>
      </c>
      <c r="I6" s="22" t="s">
        <v>37</v>
      </c>
      <c r="J6" s="23" t="s">
        <v>38</v>
      </c>
      <c r="K6" s="23"/>
      <c r="L6" s="23">
        <v>2</v>
      </c>
      <c r="M6" s="18" t="s">
        <v>39</v>
      </c>
      <c r="N6" s="26">
        <v>202112</v>
      </c>
      <c r="O6" s="26" t="s">
        <v>39</v>
      </c>
      <c r="P6" s="26">
        <v>202112</v>
      </c>
      <c r="Q6" s="47">
        <f>IF(L6=0,"",IF(G6="单位就业",L6*300,""))</f>
        <v>600</v>
      </c>
      <c r="R6" s="47" t="str">
        <f t="shared" ref="R6:R16" si="1">IF(L6=0,"",IF(G6="灵活就业",L6*200,""))</f>
        <v/>
      </c>
      <c r="S6" s="52"/>
      <c r="T6" s="52">
        <f t="shared" ref="T6:T16" si="2">IF(SUM(Q6:S6)=0,"",SUM(Q6:S6))</f>
        <v>600</v>
      </c>
      <c r="U6" s="24" t="s">
        <v>40</v>
      </c>
      <c r="V6" s="19" t="s">
        <v>33</v>
      </c>
      <c r="W6" s="23" t="s">
        <v>41</v>
      </c>
      <c r="X6" s="23" t="s">
        <v>42</v>
      </c>
      <c r="Y6" s="22" t="s">
        <v>43</v>
      </c>
      <c r="Z6" s="22" t="s">
        <v>44</v>
      </c>
      <c r="AA6" s="18" t="s">
        <v>45</v>
      </c>
      <c r="AB6" s="26"/>
    </row>
    <row r="7" s="4" customFormat="1" ht="45" customHeight="1" spans="1:28">
      <c r="A7" s="12">
        <v>2</v>
      </c>
      <c r="B7" s="18" t="s">
        <v>32</v>
      </c>
      <c r="C7" s="19" t="s">
        <v>46</v>
      </c>
      <c r="D7" s="20" t="s">
        <v>47</v>
      </c>
      <c r="E7" s="21" t="str">
        <f t="shared" si="0"/>
        <v>2女</v>
      </c>
      <c r="F7" s="18" t="s">
        <v>48</v>
      </c>
      <c r="G7" s="12" t="s">
        <v>28</v>
      </c>
      <c r="H7" s="22" t="s">
        <v>49</v>
      </c>
      <c r="I7" s="22" t="s">
        <v>50</v>
      </c>
      <c r="J7" s="23" t="s">
        <v>51</v>
      </c>
      <c r="K7" s="23"/>
      <c r="L7" s="23">
        <v>2</v>
      </c>
      <c r="M7" s="18" t="s">
        <v>39</v>
      </c>
      <c r="N7" s="26">
        <v>202112</v>
      </c>
      <c r="O7" s="26" t="s">
        <v>39</v>
      </c>
      <c r="P7" s="26">
        <v>202112</v>
      </c>
      <c r="Q7" s="47">
        <v>600</v>
      </c>
      <c r="R7" s="47"/>
      <c r="S7" s="52"/>
      <c r="T7" s="52">
        <v>600</v>
      </c>
      <c r="U7" s="24" t="s">
        <v>52</v>
      </c>
      <c r="V7" s="19" t="s">
        <v>46</v>
      </c>
      <c r="W7" s="23" t="s">
        <v>41</v>
      </c>
      <c r="X7" s="23" t="s">
        <v>42</v>
      </c>
      <c r="Y7" s="22" t="s">
        <v>43</v>
      </c>
      <c r="Z7" s="22" t="s">
        <v>44</v>
      </c>
      <c r="AA7" s="18" t="s">
        <v>45</v>
      </c>
      <c r="AB7" s="23"/>
    </row>
    <row r="8" s="5" customFormat="1" ht="45" customHeight="1" spans="1:28">
      <c r="A8" s="12">
        <v>3</v>
      </c>
      <c r="B8" s="12" t="s">
        <v>53</v>
      </c>
      <c r="C8" s="23" t="s">
        <v>54</v>
      </c>
      <c r="D8" s="24" t="s">
        <v>55</v>
      </c>
      <c r="E8" s="21" t="str">
        <f t="shared" si="0"/>
        <v>2女</v>
      </c>
      <c r="F8" s="24" t="s">
        <v>56</v>
      </c>
      <c r="G8" s="12" t="s">
        <v>29</v>
      </c>
      <c r="H8" s="23" t="s">
        <v>57</v>
      </c>
      <c r="I8" s="23" t="s">
        <v>58</v>
      </c>
      <c r="J8" s="23" t="s">
        <v>38</v>
      </c>
      <c r="K8" s="23"/>
      <c r="L8" s="23">
        <v>3</v>
      </c>
      <c r="M8" s="12">
        <v>202110</v>
      </c>
      <c r="N8" s="12">
        <v>202112</v>
      </c>
      <c r="O8" s="12">
        <v>202110</v>
      </c>
      <c r="P8" s="12">
        <v>202112</v>
      </c>
      <c r="Q8" s="47"/>
      <c r="R8" s="47">
        <f t="shared" si="1"/>
        <v>600</v>
      </c>
      <c r="S8" s="52"/>
      <c r="T8" s="52">
        <f t="shared" si="2"/>
        <v>600</v>
      </c>
      <c r="U8" s="24" t="s">
        <v>59</v>
      </c>
      <c r="V8" s="23" t="s">
        <v>54</v>
      </c>
      <c r="W8" s="23" t="s">
        <v>41</v>
      </c>
      <c r="X8" s="23" t="s">
        <v>42</v>
      </c>
      <c r="Y8" s="23" t="s">
        <v>60</v>
      </c>
      <c r="Z8" s="23" t="s">
        <v>61</v>
      </c>
      <c r="AA8" s="24" t="s">
        <v>62</v>
      </c>
      <c r="AB8" s="12"/>
    </row>
    <row r="9" s="5" customFormat="1" ht="45" customHeight="1" spans="1:28">
      <c r="A9" s="12">
        <v>4</v>
      </c>
      <c r="B9" s="12" t="s">
        <v>53</v>
      </c>
      <c r="C9" s="23" t="s">
        <v>63</v>
      </c>
      <c r="D9" s="25" t="s">
        <v>64</v>
      </c>
      <c r="E9" s="21" t="str">
        <f t="shared" si="0"/>
        <v>2女</v>
      </c>
      <c r="F9" s="24" t="s">
        <v>65</v>
      </c>
      <c r="G9" s="12" t="s">
        <v>29</v>
      </c>
      <c r="H9" s="23" t="s">
        <v>57</v>
      </c>
      <c r="I9" s="23" t="s">
        <v>50</v>
      </c>
      <c r="J9" s="23" t="s">
        <v>38</v>
      </c>
      <c r="K9" s="23"/>
      <c r="L9" s="23">
        <v>5</v>
      </c>
      <c r="M9" s="12">
        <v>202108</v>
      </c>
      <c r="N9" s="12">
        <v>202112</v>
      </c>
      <c r="O9" s="12">
        <v>202108</v>
      </c>
      <c r="P9" s="12">
        <v>202112</v>
      </c>
      <c r="Q9" s="47"/>
      <c r="R9" s="47">
        <v>1000</v>
      </c>
      <c r="S9" s="52"/>
      <c r="T9" s="52">
        <v>1000</v>
      </c>
      <c r="U9" s="24" t="s">
        <v>66</v>
      </c>
      <c r="V9" s="23" t="s">
        <v>63</v>
      </c>
      <c r="W9" s="23" t="s">
        <v>41</v>
      </c>
      <c r="X9" s="23" t="s">
        <v>42</v>
      </c>
      <c r="Y9" s="23" t="s">
        <v>60</v>
      </c>
      <c r="Z9" s="23" t="s">
        <v>61</v>
      </c>
      <c r="AA9" s="24" t="s">
        <v>62</v>
      </c>
      <c r="AB9" s="12"/>
    </row>
    <row r="10" s="5" customFormat="1" ht="45" customHeight="1" spans="1:28">
      <c r="A10" s="12">
        <v>5</v>
      </c>
      <c r="B10" s="12" t="s">
        <v>53</v>
      </c>
      <c r="C10" s="23" t="s">
        <v>67</v>
      </c>
      <c r="D10" s="24" t="s">
        <v>68</v>
      </c>
      <c r="E10" s="21" t="str">
        <f t="shared" si="0"/>
        <v>1男</v>
      </c>
      <c r="F10" s="24" t="s">
        <v>69</v>
      </c>
      <c r="G10" s="12" t="s">
        <v>29</v>
      </c>
      <c r="H10" s="23" t="s">
        <v>70</v>
      </c>
      <c r="I10" s="23" t="s">
        <v>50</v>
      </c>
      <c r="J10" s="23" t="s">
        <v>51</v>
      </c>
      <c r="K10" s="23"/>
      <c r="L10" s="23">
        <v>4</v>
      </c>
      <c r="M10" s="12">
        <v>202109</v>
      </c>
      <c r="N10" s="12">
        <v>202112</v>
      </c>
      <c r="O10" s="12">
        <v>202109</v>
      </c>
      <c r="P10" s="12">
        <v>202112</v>
      </c>
      <c r="Q10" s="47"/>
      <c r="R10" s="47">
        <f t="shared" si="1"/>
        <v>800</v>
      </c>
      <c r="S10" s="52" t="str">
        <f>IF(J10="是",800,IF(J10="否",200,""))</f>
        <v/>
      </c>
      <c r="T10" s="52">
        <f t="shared" si="2"/>
        <v>800</v>
      </c>
      <c r="U10" s="24" t="s">
        <v>71</v>
      </c>
      <c r="V10" s="23" t="s">
        <v>67</v>
      </c>
      <c r="W10" s="23" t="s">
        <v>41</v>
      </c>
      <c r="X10" s="23" t="s">
        <v>42</v>
      </c>
      <c r="Y10" s="23" t="s">
        <v>60</v>
      </c>
      <c r="Z10" s="23" t="s">
        <v>61</v>
      </c>
      <c r="AA10" s="24" t="s">
        <v>62</v>
      </c>
      <c r="AB10" s="12"/>
    </row>
    <row r="11" s="5" customFormat="1" ht="45" customHeight="1" spans="1:28">
      <c r="A11" s="12">
        <v>6</v>
      </c>
      <c r="B11" s="12" t="s">
        <v>53</v>
      </c>
      <c r="C11" s="23" t="s">
        <v>72</v>
      </c>
      <c r="D11" s="24" t="s">
        <v>73</v>
      </c>
      <c r="E11" s="21" t="str">
        <f t="shared" si="0"/>
        <v>1男</v>
      </c>
      <c r="F11" s="24" t="s">
        <v>74</v>
      </c>
      <c r="G11" s="12" t="s">
        <v>29</v>
      </c>
      <c r="H11" s="23" t="s">
        <v>70</v>
      </c>
      <c r="I11" s="23" t="s">
        <v>50</v>
      </c>
      <c r="J11" s="23" t="s">
        <v>51</v>
      </c>
      <c r="K11" s="23"/>
      <c r="L11" s="23">
        <v>5</v>
      </c>
      <c r="M11" s="12">
        <v>202108</v>
      </c>
      <c r="N11" s="12">
        <v>202112</v>
      </c>
      <c r="O11" s="12">
        <v>202108</v>
      </c>
      <c r="P11" s="12">
        <v>202112</v>
      </c>
      <c r="Q11" s="47" t="str">
        <f t="shared" ref="Q11:Q15" si="3">IF(L11=0,"",IF(G11="单位就业",L11*300,""))</f>
        <v/>
      </c>
      <c r="R11" s="47">
        <f t="shared" si="1"/>
        <v>1000</v>
      </c>
      <c r="S11" s="52" t="str">
        <f>IF(J11="是",800,IF(J11="否",200,""))</f>
        <v/>
      </c>
      <c r="T11" s="52">
        <f t="shared" si="2"/>
        <v>1000</v>
      </c>
      <c r="U11" s="24" t="s">
        <v>75</v>
      </c>
      <c r="V11" s="23" t="s">
        <v>72</v>
      </c>
      <c r="W11" s="23" t="s">
        <v>41</v>
      </c>
      <c r="X11" s="23" t="s">
        <v>42</v>
      </c>
      <c r="Y11" s="23" t="s">
        <v>60</v>
      </c>
      <c r="Z11" s="23" t="s">
        <v>61</v>
      </c>
      <c r="AA11" s="24" t="s">
        <v>62</v>
      </c>
      <c r="AB11" s="12"/>
    </row>
    <row r="12" s="5" customFormat="1" ht="45" customHeight="1" spans="1:28">
      <c r="A12" s="12">
        <v>7</v>
      </c>
      <c r="B12" s="12" t="s">
        <v>53</v>
      </c>
      <c r="C12" s="23" t="s">
        <v>76</v>
      </c>
      <c r="D12" s="24" t="s">
        <v>77</v>
      </c>
      <c r="E12" s="21" t="str">
        <f t="shared" si="0"/>
        <v>1男</v>
      </c>
      <c r="F12" s="24" t="s">
        <v>78</v>
      </c>
      <c r="G12" s="12" t="s">
        <v>29</v>
      </c>
      <c r="H12" s="23" t="s">
        <v>79</v>
      </c>
      <c r="I12" s="23" t="s">
        <v>80</v>
      </c>
      <c r="J12" s="23" t="s">
        <v>38</v>
      </c>
      <c r="K12" s="23"/>
      <c r="L12" s="23">
        <v>3</v>
      </c>
      <c r="M12" s="12">
        <v>202110</v>
      </c>
      <c r="N12" s="12">
        <v>202112</v>
      </c>
      <c r="O12" s="12">
        <v>202110</v>
      </c>
      <c r="P12" s="12">
        <v>202112</v>
      </c>
      <c r="Q12" s="47" t="str">
        <f t="shared" si="3"/>
        <v/>
      </c>
      <c r="R12" s="47">
        <f t="shared" si="1"/>
        <v>600</v>
      </c>
      <c r="S12" s="52"/>
      <c r="T12" s="52">
        <f t="shared" si="2"/>
        <v>600</v>
      </c>
      <c r="U12" s="24" t="s">
        <v>81</v>
      </c>
      <c r="V12" s="23" t="s">
        <v>76</v>
      </c>
      <c r="W12" s="23" t="s">
        <v>41</v>
      </c>
      <c r="X12" s="23" t="s">
        <v>42</v>
      </c>
      <c r="Y12" s="23" t="s">
        <v>82</v>
      </c>
      <c r="Z12" s="23" t="s">
        <v>61</v>
      </c>
      <c r="AA12" s="24" t="s">
        <v>62</v>
      </c>
      <c r="AB12" s="12"/>
    </row>
    <row r="13" s="5" customFormat="1" ht="45" customHeight="1" spans="1:28">
      <c r="A13" s="12">
        <v>8</v>
      </c>
      <c r="B13" s="12" t="s">
        <v>53</v>
      </c>
      <c r="C13" s="23" t="s">
        <v>83</v>
      </c>
      <c r="D13" s="24" t="s">
        <v>84</v>
      </c>
      <c r="E13" s="21" t="str">
        <f t="shared" si="0"/>
        <v>2女</v>
      </c>
      <c r="F13" s="24" t="s">
        <v>85</v>
      </c>
      <c r="G13" s="12" t="s">
        <v>29</v>
      </c>
      <c r="H13" s="23" t="s">
        <v>57</v>
      </c>
      <c r="I13" s="23" t="s">
        <v>86</v>
      </c>
      <c r="J13" s="23" t="s">
        <v>38</v>
      </c>
      <c r="K13" s="23"/>
      <c r="L13" s="23">
        <v>3</v>
      </c>
      <c r="M13" s="12">
        <v>202110</v>
      </c>
      <c r="N13" s="12">
        <v>202112</v>
      </c>
      <c r="O13" s="12">
        <v>202110</v>
      </c>
      <c r="P13" s="12">
        <v>202112</v>
      </c>
      <c r="Q13" s="47" t="str">
        <f t="shared" si="3"/>
        <v/>
      </c>
      <c r="R13" s="47">
        <f t="shared" si="1"/>
        <v>600</v>
      </c>
      <c r="S13" s="52"/>
      <c r="T13" s="52">
        <f t="shared" si="2"/>
        <v>600</v>
      </c>
      <c r="U13" s="24" t="s">
        <v>87</v>
      </c>
      <c r="V13" s="23" t="s">
        <v>83</v>
      </c>
      <c r="W13" s="23" t="s">
        <v>41</v>
      </c>
      <c r="X13" s="23" t="s">
        <v>42</v>
      </c>
      <c r="Y13" s="23" t="s">
        <v>82</v>
      </c>
      <c r="Z13" s="23" t="s">
        <v>61</v>
      </c>
      <c r="AA13" s="24" t="s">
        <v>62</v>
      </c>
      <c r="AB13" s="12"/>
    </row>
    <row r="14" s="5" customFormat="1" ht="45" customHeight="1" spans="1:28">
      <c r="A14" s="12">
        <v>9</v>
      </c>
      <c r="B14" s="12" t="s">
        <v>53</v>
      </c>
      <c r="C14" s="23" t="s">
        <v>88</v>
      </c>
      <c r="D14" s="24" t="s">
        <v>89</v>
      </c>
      <c r="E14" s="21" t="str">
        <f t="shared" si="0"/>
        <v>2女</v>
      </c>
      <c r="F14" s="24" t="s">
        <v>90</v>
      </c>
      <c r="G14" s="12" t="s">
        <v>29</v>
      </c>
      <c r="H14" s="23" t="s">
        <v>57</v>
      </c>
      <c r="I14" s="23" t="s">
        <v>91</v>
      </c>
      <c r="J14" s="23" t="s">
        <v>38</v>
      </c>
      <c r="K14" s="23"/>
      <c r="L14" s="23">
        <v>3</v>
      </c>
      <c r="M14" s="12">
        <v>202110</v>
      </c>
      <c r="N14" s="12">
        <v>202112</v>
      </c>
      <c r="O14" s="12">
        <v>202110</v>
      </c>
      <c r="P14" s="12">
        <v>202112</v>
      </c>
      <c r="Q14" s="47" t="str">
        <f t="shared" si="3"/>
        <v/>
      </c>
      <c r="R14" s="47">
        <f t="shared" si="1"/>
        <v>600</v>
      </c>
      <c r="S14" s="52"/>
      <c r="T14" s="52">
        <f t="shared" si="2"/>
        <v>600</v>
      </c>
      <c r="U14" s="24" t="s">
        <v>92</v>
      </c>
      <c r="V14" s="23" t="s">
        <v>88</v>
      </c>
      <c r="W14" s="23" t="s">
        <v>41</v>
      </c>
      <c r="X14" s="23" t="s">
        <v>42</v>
      </c>
      <c r="Y14" s="23" t="s">
        <v>82</v>
      </c>
      <c r="Z14" s="23" t="s">
        <v>61</v>
      </c>
      <c r="AA14" s="24" t="s">
        <v>62</v>
      </c>
      <c r="AB14" s="12"/>
    </row>
    <row r="15" s="5" customFormat="1" ht="45" customHeight="1" spans="1:28">
      <c r="A15" s="12">
        <v>10</v>
      </c>
      <c r="B15" s="12" t="s">
        <v>53</v>
      </c>
      <c r="C15" s="23" t="s">
        <v>93</v>
      </c>
      <c r="D15" s="24" t="s">
        <v>94</v>
      </c>
      <c r="E15" s="21" t="str">
        <f t="shared" si="0"/>
        <v>1男</v>
      </c>
      <c r="F15" s="24" t="s">
        <v>95</v>
      </c>
      <c r="G15" s="12" t="s">
        <v>29</v>
      </c>
      <c r="H15" s="23" t="s">
        <v>70</v>
      </c>
      <c r="I15" s="23" t="s">
        <v>96</v>
      </c>
      <c r="J15" s="23" t="s">
        <v>97</v>
      </c>
      <c r="K15" s="23">
        <v>2021</v>
      </c>
      <c r="L15" s="23">
        <v>5</v>
      </c>
      <c r="M15" s="12">
        <v>202108</v>
      </c>
      <c r="N15" s="12">
        <v>202112</v>
      </c>
      <c r="O15" s="12">
        <v>202108</v>
      </c>
      <c r="P15" s="12">
        <v>202112</v>
      </c>
      <c r="Q15" s="47" t="str">
        <f t="shared" si="3"/>
        <v/>
      </c>
      <c r="R15" s="47">
        <f t="shared" si="1"/>
        <v>1000</v>
      </c>
      <c r="S15" s="52">
        <v>800</v>
      </c>
      <c r="T15" s="52">
        <f t="shared" si="2"/>
        <v>1800</v>
      </c>
      <c r="U15" s="24" t="s">
        <v>98</v>
      </c>
      <c r="V15" s="23" t="s">
        <v>93</v>
      </c>
      <c r="W15" s="23" t="s">
        <v>41</v>
      </c>
      <c r="X15" s="23" t="s">
        <v>42</v>
      </c>
      <c r="Y15" s="23" t="s">
        <v>82</v>
      </c>
      <c r="Z15" s="23" t="s">
        <v>61</v>
      </c>
      <c r="AA15" s="24" t="s">
        <v>62</v>
      </c>
      <c r="AB15" s="12"/>
    </row>
    <row r="16" s="4" customFormat="1" ht="45" customHeight="1" spans="1:28">
      <c r="A16" s="12">
        <v>11</v>
      </c>
      <c r="B16" s="26" t="s">
        <v>32</v>
      </c>
      <c r="C16" s="22" t="s">
        <v>99</v>
      </c>
      <c r="D16" s="18" t="s">
        <v>100</v>
      </c>
      <c r="E16" s="21" t="str">
        <f t="shared" si="0"/>
        <v>1男</v>
      </c>
      <c r="F16" s="18" t="s">
        <v>101</v>
      </c>
      <c r="G16" s="26" t="s">
        <v>29</v>
      </c>
      <c r="H16" s="22" t="s">
        <v>102</v>
      </c>
      <c r="I16" s="22" t="s">
        <v>103</v>
      </c>
      <c r="J16" s="22" t="s">
        <v>38</v>
      </c>
      <c r="K16" s="23">
        <v>2021</v>
      </c>
      <c r="L16" s="23">
        <v>5</v>
      </c>
      <c r="M16" s="18" t="s">
        <v>104</v>
      </c>
      <c r="N16" s="26">
        <v>202112</v>
      </c>
      <c r="O16" s="26" t="s">
        <v>104</v>
      </c>
      <c r="P16" s="26">
        <v>202112</v>
      </c>
      <c r="Q16" s="50"/>
      <c r="R16" s="47">
        <f t="shared" si="1"/>
        <v>1000</v>
      </c>
      <c r="S16" s="52">
        <v>200</v>
      </c>
      <c r="T16" s="52">
        <f t="shared" si="2"/>
        <v>1200</v>
      </c>
      <c r="U16" s="22" t="s">
        <v>105</v>
      </c>
      <c r="V16" s="22" t="s">
        <v>99</v>
      </c>
      <c r="W16" s="23" t="s">
        <v>41</v>
      </c>
      <c r="X16" s="23" t="s">
        <v>42</v>
      </c>
      <c r="Y16" s="22" t="s">
        <v>43</v>
      </c>
      <c r="Z16" s="22" t="s">
        <v>106</v>
      </c>
      <c r="AA16" s="18" t="s">
        <v>107</v>
      </c>
      <c r="AB16" s="23"/>
    </row>
    <row r="17" s="5" customFormat="1" ht="45" customHeight="1" spans="1:28">
      <c r="A17" s="12">
        <v>12</v>
      </c>
      <c r="B17" s="12" t="s">
        <v>53</v>
      </c>
      <c r="C17" s="23" t="s">
        <v>108</v>
      </c>
      <c r="D17" s="24" t="s">
        <v>109</v>
      </c>
      <c r="E17" s="21" t="str">
        <f t="shared" si="0"/>
        <v>2女</v>
      </c>
      <c r="F17" s="24" t="s">
        <v>110</v>
      </c>
      <c r="G17" s="12" t="s">
        <v>29</v>
      </c>
      <c r="H17" s="23" t="s">
        <v>111</v>
      </c>
      <c r="I17" s="23" t="s">
        <v>112</v>
      </c>
      <c r="J17" s="23" t="s">
        <v>97</v>
      </c>
      <c r="K17" s="23"/>
      <c r="L17" s="23">
        <v>3</v>
      </c>
      <c r="M17" s="12">
        <v>202110</v>
      </c>
      <c r="N17" s="12">
        <v>202112</v>
      </c>
      <c r="O17" s="12">
        <v>202110</v>
      </c>
      <c r="P17" s="12">
        <v>202112</v>
      </c>
      <c r="Q17" s="47"/>
      <c r="R17" s="47">
        <v>600</v>
      </c>
      <c r="S17" s="52"/>
      <c r="T17" s="52">
        <v>600</v>
      </c>
      <c r="U17" s="24" t="s">
        <v>113</v>
      </c>
      <c r="V17" s="23" t="s">
        <v>108</v>
      </c>
      <c r="W17" s="23" t="s">
        <v>41</v>
      </c>
      <c r="X17" s="23" t="s">
        <v>42</v>
      </c>
      <c r="Y17" s="23" t="s">
        <v>60</v>
      </c>
      <c r="Z17" s="23" t="s">
        <v>114</v>
      </c>
      <c r="AA17" s="24" t="s">
        <v>115</v>
      </c>
      <c r="AB17" s="12"/>
    </row>
    <row r="18" s="5" customFormat="1" ht="45" customHeight="1" spans="1:28">
      <c r="A18" s="12">
        <v>13</v>
      </c>
      <c r="B18" s="12" t="s">
        <v>53</v>
      </c>
      <c r="C18" s="23" t="s">
        <v>116</v>
      </c>
      <c r="D18" s="24" t="s">
        <v>109</v>
      </c>
      <c r="E18" s="21" t="str">
        <f t="shared" si="0"/>
        <v>2女</v>
      </c>
      <c r="F18" s="24" t="s">
        <v>117</v>
      </c>
      <c r="G18" s="12" t="s">
        <v>29</v>
      </c>
      <c r="H18" s="23" t="s">
        <v>118</v>
      </c>
      <c r="I18" s="23" t="s">
        <v>103</v>
      </c>
      <c r="J18" s="23" t="s">
        <v>38</v>
      </c>
      <c r="K18" s="23"/>
      <c r="L18" s="23">
        <v>3</v>
      </c>
      <c r="M18" s="12">
        <v>202110</v>
      </c>
      <c r="N18" s="12">
        <v>202112</v>
      </c>
      <c r="O18" s="12">
        <v>202110</v>
      </c>
      <c r="P18" s="12">
        <v>202112</v>
      </c>
      <c r="Q18" s="47"/>
      <c r="R18" s="47">
        <v>600</v>
      </c>
      <c r="S18" s="52"/>
      <c r="T18" s="52">
        <v>600</v>
      </c>
      <c r="U18" s="24" t="s">
        <v>119</v>
      </c>
      <c r="V18" s="23" t="s">
        <v>116</v>
      </c>
      <c r="W18" s="23" t="s">
        <v>41</v>
      </c>
      <c r="X18" s="23" t="s">
        <v>42</v>
      </c>
      <c r="Y18" s="23" t="s">
        <v>60</v>
      </c>
      <c r="Z18" s="23" t="s">
        <v>114</v>
      </c>
      <c r="AA18" s="24" t="s">
        <v>115</v>
      </c>
      <c r="AB18" s="12"/>
    </row>
    <row r="19" s="5" customFormat="1" ht="45" customHeight="1" spans="1:28">
      <c r="A19" s="12">
        <v>14</v>
      </c>
      <c r="B19" s="12" t="s">
        <v>53</v>
      </c>
      <c r="C19" s="12" t="s">
        <v>120</v>
      </c>
      <c r="D19" s="12" t="s">
        <v>121</v>
      </c>
      <c r="E19" s="21" t="str">
        <f t="shared" si="0"/>
        <v>1男</v>
      </c>
      <c r="F19" s="12" t="s">
        <v>122</v>
      </c>
      <c r="G19" s="12" t="s">
        <v>29</v>
      </c>
      <c r="H19" s="12" t="s">
        <v>123</v>
      </c>
      <c r="I19" s="12" t="s">
        <v>124</v>
      </c>
      <c r="J19" s="12" t="s">
        <v>38</v>
      </c>
      <c r="K19" s="12">
        <v>2021</v>
      </c>
      <c r="L19" s="12">
        <v>9</v>
      </c>
      <c r="M19" s="12">
        <v>202103</v>
      </c>
      <c r="N19" s="12">
        <v>202111</v>
      </c>
      <c r="O19" s="12">
        <v>202103</v>
      </c>
      <c r="P19" s="12">
        <v>202111</v>
      </c>
      <c r="Q19" s="47" t="str">
        <f t="shared" ref="Q19:Q21" si="4">IF(L19=0,"",IF(G19="单位就业",L19*300,""))</f>
        <v/>
      </c>
      <c r="R19" s="47">
        <f t="shared" ref="R19:R21" si="5">IF(L19=0,"",IF(G19="灵活就业",L19*200,""))</f>
        <v>1800</v>
      </c>
      <c r="S19" s="47">
        <f t="shared" ref="S19:S21" si="6">IF(J19="是",800,IF(J19="否",200,""))</f>
        <v>200</v>
      </c>
      <c r="T19" s="47">
        <f t="shared" ref="T19:T21" si="7">IF(SUM(Q19:S19)=0,"",SUM(Q19:S19))</f>
        <v>2000</v>
      </c>
      <c r="U19" s="12" t="s">
        <v>125</v>
      </c>
      <c r="V19" s="12" t="s">
        <v>120</v>
      </c>
      <c r="W19" s="12" t="s">
        <v>41</v>
      </c>
      <c r="X19" s="23" t="s">
        <v>42</v>
      </c>
      <c r="Y19" s="12" t="s">
        <v>82</v>
      </c>
      <c r="Z19" s="12" t="s">
        <v>126</v>
      </c>
      <c r="AA19" s="12" t="s">
        <v>127</v>
      </c>
      <c r="AB19" s="12"/>
    </row>
    <row r="20" s="5" customFormat="1" ht="45" customHeight="1" spans="1:28">
      <c r="A20" s="12">
        <v>15</v>
      </c>
      <c r="B20" s="12" t="s">
        <v>53</v>
      </c>
      <c r="C20" s="12" t="s">
        <v>128</v>
      </c>
      <c r="D20" s="12" t="s">
        <v>129</v>
      </c>
      <c r="E20" s="21" t="str">
        <f t="shared" si="0"/>
        <v>1男</v>
      </c>
      <c r="F20" s="12" t="s">
        <v>130</v>
      </c>
      <c r="G20" s="12" t="s">
        <v>29</v>
      </c>
      <c r="H20" s="12" t="s">
        <v>131</v>
      </c>
      <c r="I20" s="12" t="s">
        <v>132</v>
      </c>
      <c r="J20" s="12" t="s">
        <v>97</v>
      </c>
      <c r="K20" s="12">
        <v>2021</v>
      </c>
      <c r="L20" s="12">
        <v>12</v>
      </c>
      <c r="M20" s="12">
        <v>202101</v>
      </c>
      <c r="N20" s="12">
        <v>202112</v>
      </c>
      <c r="O20" s="12">
        <v>202101</v>
      </c>
      <c r="P20" s="12">
        <v>202112</v>
      </c>
      <c r="Q20" s="47" t="str">
        <f t="shared" si="4"/>
        <v/>
      </c>
      <c r="R20" s="47">
        <f t="shared" si="5"/>
        <v>2400</v>
      </c>
      <c r="S20" s="47">
        <f t="shared" si="6"/>
        <v>800</v>
      </c>
      <c r="T20" s="47">
        <f t="shared" si="7"/>
        <v>3200</v>
      </c>
      <c r="U20" s="12" t="s">
        <v>133</v>
      </c>
      <c r="V20" s="12" t="s">
        <v>128</v>
      </c>
      <c r="W20" s="12" t="s">
        <v>41</v>
      </c>
      <c r="X20" s="23" t="s">
        <v>42</v>
      </c>
      <c r="Y20" s="12" t="s">
        <v>82</v>
      </c>
      <c r="Z20" s="12" t="s">
        <v>126</v>
      </c>
      <c r="AA20" s="12" t="s">
        <v>127</v>
      </c>
      <c r="AB20" s="12"/>
    </row>
    <row r="21" s="5" customFormat="1" ht="45" customHeight="1" spans="1:28">
      <c r="A21" s="12">
        <v>16</v>
      </c>
      <c r="B21" s="12" t="s">
        <v>53</v>
      </c>
      <c r="C21" s="12" t="s">
        <v>134</v>
      </c>
      <c r="D21" s="12" t="s">
        <v>135</v>
      </c>
      <c r="E21" s="21" t="str">
        <f t="shared" si="0"/>
        <v>2女</v>
      </c>
      <c r="F21" s="12" t="s">
        <v>136</v>
      </c>
      <c r="G21" s="12" t="s">
        <v>29</v>
      </c>
      <c r="H21" s="12" t="s">
        <v>137</v>
      </c>
      <c r="I21" s="12" t="s">
        <v>138</v>
      </c>
      <c r="J21" s="12" t="s">
        <v>38</v>
      </c>
      <c r="K21" s="12">
        <v>2021</v>
      </c>
      <c r="L21" s="12">
        <v>10</v>
      </c>
      <c r="M21" s="12">
        <v>202103</v>
      </c>
      <c r="N21" s="12">
        <v>202112</v>
      </c>
      <c r="O21" s="12">
        <v>202103</v>
      </c>
      <c r="P21" s="12">
        <v>202112</v>
      </c>
      <c r="Q21" s="47" t="str">
        <f t="shared" si="4"/>
        <v/>
      </c>
      <c r="R21" s="47">
        <f t="shared" si="5"/>
        <v>2000</v>
      </c>
      <c r="S21" s="47">
        <f t="shared" si="6"/>
        <v>200</v>
      </c>
      <c r="T21" s="47">
        <f t="shared" si="7"/>
        <v>2200</v>
      </c>
      <c r="U21" s="12" t="s">
        <v>139</v>
      </c>
      <c r="V21" s="12" t="s">
        <v>134</v>
      </c>
      <c r="W21" s="12" t="s">
        <v>41</v>
      </c>
      <c r="X21" s="23" t="s">
        <v>42</v>
      </c>
      <c r="Y21" s="12" t="s">
        <v>82</v>
      </c>
      <c r="Z21" s="12" t="s">
        <v>126</v>
      </c>
      <c r="AA21" s="12" t="s">
        <v>127</v>
      </c>
      <c r="AB21" s="12"/>
    </row>
    <row r="22" s="5" customFormat="1" ht="45" customHeight="1" spans="1:28">
      <c r="A22" s="12">
        <v>17</v>
      </c>
      <c r="B22" s="12" t="s">
        <v>53</v>
      </c>
      <c r="C22" s="23" t="s">
        <v>140</v>
      </c>
      <c r="D22" s="24" t="s">
        <v>141</v>
      </c>
      <c r="E22" s="21" t="str">
        <f t="shared" si="0"/>
        <v>2女</v>
      </c>
      <c r="F22" s="27" t="s">
        <v>142</v>
      </c>
      <c r="G22" s="28" t="s">
        <v>29</v>
      </c>
      <c r="H22" s="29" t="s">
        <v>143</v>
      </c>
      <c r="I22" s="23" t="s">
        <v>144</v>
      </c>
      <c r="J22" s="23" t="s">
        <v>38</v>
      </c>
      <c r="K22" s="23">
        <v>2021</v>
      </c>
      <c r="L22" s="23">
        <v>4</v>
      </c>
      <c r="M22" s="12">
        <v>202109</v>
      </c>
      <c r="N22" s="12">
        <v>202112</v>
      </c>
      <c r="O22" s="12">
        <v>202109</v>
      </c>
      <c r="P22" s="12">
        <v>202112</v>
      </c>
      <c r="Q22" s="47"/>
      <c r="R22" s="47">
        <v>800</v>
      </c>
      <c r="S22" s="52">
        <v>200</v>
      </c>
      <c r="T22" s="52">
        <v>1000</v>
      </c>
      <c r="U22" s="24" t="s">
        <v>145</v>
      </c>
      <c r="V22" s="23" t="s">
        <v>140</v>
      </c>
      <c r="W22" s="12" t="s">
        <v>41</v>
      </c>
      <c r="X22" s="23" t="s">
        <v>42</v>
      </c>
      <c r="Y22" s="23" t="s">
        <v>146</v>
      </c>
      <c r="Z22" s="23" t="s">
        <v>147</v>
      </c>
      <c r="AA22" s="24" t="s">
        <v>148</v>
      </c>
      <c r="AB22" s="12"/>
    </row>
    <row r="23" s="6" customFormat="1" ht="45" customHeight="1" spans="1:28">
      <c r="A23" s="12">
        <v>18</v>
      </c>
      <c r="B23" s="26" t="s">
        <v>53</v>
      </c>
      <c r="C23" s="22" t="s">
        <v>149</v>
      </c>
      <c r="D23" s="25" t="s">
        <v>64</v>
      </c>
      <c r="E23" s="21" t="str">
        <f t="shared" si="0"/>
        <v>2女</v>
      </c>
      <c r="F23" s="25" t="s">
        <v>150</v>
      </c>
      <c r="G23" s="26" t="s">
        <v>29</v>
      </c>
      <c r="H23" s="22" t="s">
        <v>151</v>
      </c>
      <c r="I23" s="23" t="s">
        <v>152</v>
      </c>
      <c r="J23" s="22" t="s">
        <v>38</v>
      </c>
      <c r="K23" s="22"/>
      <c r="L23" s="22">
        <v>4</v>
      </c>
      <c r="M23" s="26">
        <v>202109</v>
      </c>
      <c r="N23" s="26">
        <v>202112</v>
      </c>
      <c r="O23" s="26">
        <v>202109</v>
      </c>
      <c r="P23" s="26">
        <v>202112</v>
      </c>
      <c r="Q23" s="48">
        <v>800</v>
      </c>
      <c r="R23" s="50"/>
      <c r="S23" s="21"/>
      <c r="T23" s="21">
        <f>Q23+R23+S23</f>
        <v>800</v>
      </c>
      <c r="U23" s="18" t="s">
        <v>153</v>
      </c>
      <c r="V23" s="22" t="s">
        <v>149</v>
      </c>
      <c r="W23" s="22" t="s">
        <v>41</v>
      </c>
      <c r="X23" s="22" t="s">
        <v>42</v>
      </c>
      <c r="Y23" s="22" t="s">
        <v>60</v>
      </c>
      <c r="Z23" s="22" t="s">
        <v>154</v>
      </c>
      <c r="AA23" s="18" t="s">
        <v>155</v>
      </c>
      <c r="AB23" s="26"/>
    </row>
    <row r="24" s="6" customFormat="1" ht="45" customHeight="1" spans="1:28">
      <c r="A24" s="12">
        <v>19</v>
      </c>
      <c r="B24" s="26" t="s">
        <v>32</v>
      </c>
      <c r="C24" s="22" t="s">
        <v>156</v>
      </c>
      <c r="D24" s="25" t="s">
        <v>100</v>
      </c>
      <c r="E24" s="21" t="str">
        <f t="shared" si="0"/>
        <v>1男</v>
      </c>
      <c r="F24" s="25" t="s">
        <v>157</v>
      </c>
      <c r="G24" s="26" t="s">
        <v>28</v>
      </c>
      <c r="H24" s="22" t="s">
        <v>158</v>
      </c>
      <c r="I24" s="22" t="s">
        <v>159</v>
      </c>
      <c r="J24" s="22" t="s">
        <v>38</v>
      </c>
      <c r="K24" s="22">
        <v>2021</v>
      </c>
      <c r="L24" s="22">
        <v>4</v>
      </c>
      <c r="M24" s="26">
        <v>202109</v>
      </c>
      <c r="N24" s="26">
        <v>202112</v>
      </c>
      <c r="O24" s="26">
        <v>202109</v>
      </c>
      <c r="P24" s="26">
        <v>202112</v>
      </c>
      <c r="Q24" s="50">
        <v>1200</v>
      </c>
      <c r="R24" s="50"/>
      <c r="S24" s="21">
        <v>200</v>
      </c>
      <c r="T24" s="21">
        <f>Q24+R24+S24</f>
        <v>1400</v>
      </c>
      <c r="U24" s="18" t="s">
        <v>160</v>
      </c>
      <c r="V24" s="22" t="s">
        <v>156</v>
      </c>
      <c r="W24" s="22" t="s">
        <v>41</v>
      </c>
      <c r="X24" s="22" t="s">
        <v>42</v>
      </c>
      <c r="Y24" s="22" t="s">
        <v>60</v>
      </c>
      <c r="Z24" s="22" t="s">
        <v>154</v>
      </c>
      <c r="AA24" s="18" t="s">
        <v>155</v>
      </c>
      <c r="AB24" s="26"/>
    </row>
    <row r="25" s="4" customFormat="1" ht="45" customHeight="1" spans="1:28">
      <c r="A25" s="12">
        <v>20</v>
      </c>
      <c r="B25" s="12" t="s">
        <v>32</v>
      </c>
      <c r="C25" s="23" t="s">
        <v>161</v>
      </c>
      <c r="D25" s="24" t="s">
        <v>141</v>
      </c>
      <c r="E25" s="21" t="str">
        <f t="shared" si="0"/>
        <v>2女</v>
      </c>
      <c r="F25" s="24" t="s">
        <v>162</v>
      </c>
      <c r="G25" s="12" t="s">
        <v>29</v>
      </c>
      <c r="H25" s="23" t="s">
        <v>57</v>
      </c>
      <c r="I25" s="23" t="s">
        <v>163</v>
      </c>
      <c r="J25" s="23" t="s">
        <v>38</v>
      </c>
      <c r="K25" s="23"/>
      <c r="L25" s="23">
        <v>2</v>
      </c>
      <c r="M25" s="12">
        <v>202111</v>
      </c>
      <c r="N25" s="26">
        <v>202112</v>
      </c>
      <c r="O25" s="26">
        <v>202111</v>
      </c>
      <c r="P25" s="26">
        <v>202112</v>
      </c>
      <c r="Q25" s="47" t="str">
        <f t="shared" ref="Q25:Q29" si="8">IF(L25=0,"",IF(G25="单位就业",L25*300,""))</f>
        <v/>
      </c>
      <c r="R25" s="47">
        <f t="shared" ref="R25:R29" si="9">IF(L25=0,"",IF(G25="灵活就业",L25*200,""))</f>
        <v>400</v>
      </c>
      <c r="S25" s="52"/>
      <c r="T25" s="52">
        <f t="shared" ref="T25:T29" si="10">IF(SUM(Q25:S25)=0,"",SUM(Q25:S25))</f>
        <v>400</v>
      </c>
      <c r="U25" s="24" t="s">
        <v>164</v>
      </c>
      <c r="V25" s="23" t="s">
        <v>161</v>
      </c>
      <c r="W25" s="23" t="s">
        <v>165</v>
      </c>
      <c r="X25" s="23" t="s">
        <v>42</v>
      </c>
      <c r="Y25" s="23" t="s">
        <v>43</v>
      </c>
      <c r="Z25" s="23" t="s">
        <v>166</v>
      </c>
      <c r="AA25" s="24" t="s">
        <v>167</v>
      </c>
      <c r="AB25" s="23"/>
    </row>
    <row r="26" s="4" customFormat="1" ht="45" customHeight="1" spans="1:28">
      <c r="A26" s="12">
        <v>21</v>
      </c>
      <c r="B26" s="12" t="s">
        <v>32</v>
      </c>
      <c r="C26" s="23" t="s">
        <v>168</v>
      </c>
      <c r="D26" s="24" t="s">
        <v>169</v>
      </c>
      <c r="E26" s="21" t="str">
        <f t="shared" si="0"/>
        <v>1男</v>
      </c>
      <c r="F26" s="24" t="s">
        <v>170</v>
      </c>
      <c r="G26" s="12" t="s">
        <v>29</v>
      </c>
      <c r="H26" s="23" t="s">
        <v>171</v>
      </c>
      <c r="I26" s="23" t="s">
        <v>152</v>
      </c>
      <c r="J26" s="23" t="s">
        <v>51</v>
      </c>
      <c r="K26" s="23"/>
      <c r="L26" s="23">
        <v>2</v>
      </c>
      <c r="M26" s="12">
        <v>202111</v>
      </c>
      <c r="N26" s="26">
        <v>202112</v>
      </c>
      <c r="O26" s="26">
        <v>202111</v>
      </c>
      <c r="P26" s="26">
        <v>202112</v>
      </c>
      <c r="Q26" s="47" t="str">
        <f t="shared" si="8"/>
        <v/>
      </c>
      <c r="R26" s="47">
        <f t="shared" si="9"/>
        <v>400</v>
      </c>
      <c r="S26" s="52" t="str">
        <f>IF(J26="是",800,IF(J26="否",200,""))</f>
        <v/>
      </c>
      <c r="T26" s="52">
        <f t="shared" si="10"/>
        <v>400</v>
      </c>
      <c r="U26" s="24" t="s">
        <v>172</v>
      </c>
      <c r="V26" s="23" t="s">
        <v>168</v>
      </c>
      <c r="W26" s="23" t="s">
        <v>165</v>
      </c>
      <c r="X26" s="23" t="s">
        <v>42</v>
      </c>
      <c r="Y26" s="23" t="s">
        <v>43</v>
      </c>
      <c r="Z26" s="23" t="s">
        <v>166</v>
      </c>
      <c r="AA26" s="24" t="s">
        <v>167</v>
      </c>
      <c r="AB26" s="23"/>
    </row>
    <row r="27" s="5" customFormat="1" ht="45" customHeight="1" spans="1:28">
      <c r="A27" s="12">
        <v>22</v>
      </c>
      <c r="B27" s="12" t="s">
        <v>53</v>
      </c>
      <c r="C27" s="4" t="s">
        <v>173</v>
      </c>
      <c r="D27" s="23" t="s">
        <v>174</v>
      </c>
      <c r="E27" s="21" t="str">
        <f t="shared" si="0"/>
        <v>1男</v>
      </c>
      <c r="F27" s="24" t="s">
        <v>175</v>
      </c>
      <c r="G27" s="12" t="s">
        <v>29</v>
      </c>
      <c r="H27" s="23" t="s">
        <v>176</v>
      </c>
      <c r="I27" s="23" t="s">
        <v>177</v>
      </c>
      <c r="J27" s="23" t="s">
        <v>38</v>
      </c>
      <c r="K27" s="23"/>
      <c r="L27" s="23">
        <v>3</v>
      </c>
      <c r="M27" s="12">
        <v>202110</v>
      </c>
      <c r="N27" s="12">
        <v>202112</v>
      </c>
      <c r="O27" s="12">
        <v>202110</v>
      </c>
      <c r="P27" s="12">
        <v>202112</v>
      </c>
      <c r="Q27" s="47" t="str">
        <f t="shared" si="8"/>
        <v/>
      </c>
      <c r="R27" s="47">
        <f t="shared" si="9"/>
        <v>600</v>
      </c>
      <c r="S27" s="52"/>
      <c r="T27" s="52">
        <f t="shared" si="10"/>
        <v>600</v>
      </c>
      <c r="U27" s="24" t="s">
        <v>178</v>
      </c>
      <c r="V27" s="4" t="s">
        <v>173</v>
      </c>
      <c r="W27" s="23" t="s">
        <v>165</v>
      </c>
      <c r="X27" s="23" t="s">
        <v>42</v>
      </c>
      <c r="Y27" s="23" t="s">
        <v>179</v>
      </c>
      <c r="Z27" s="23" t="s">
        <v>180</v>
      </c>
      <c r="AA27" s="24" t="s">
        <v>181</v>
      </c>
      <c r="AB27" s="12"/>
    </row>
    <row r="28" s="5" customFormat="1" ht="45" customHeight="1" spans="1:28">
      <c r="A28" s="12">
        <v>23</v>
      </c>
      <c r="B28" s="12" t="s">
        <v>53</v>
      </c>
      <c r="C28" s="30" t="s">
        <v>182</v>
      </c>
      <c r="D28" s="24" t="s">
        <v>183</v>
      </c>
      <c r="E28" s="21" t="str">
        <f t="shared" si="0"/>
        <v>2女</v>
      </c>
      <c r="F28" s="24" t="s">
        <v>184</v>
      </c>
      <c r="G28" s="12" t="s">
        <v>29</v>
      </c>
      <c r="H28" s="23" t="s">
        <v>185</v>
      </c>
      <c r="I28" s="23" t="s">
        <v>177</v>
      </c>
      <c r="J28" s="23" t="s">
        <v>38</v>
      </c>
      <c r="K28" s="23"/>
      <c r="L28" s="23">
        <v>3</v>
      </c>
      <c r="M28" s="12">
        <v>202110</v>
      </c>
      <c r="N28" s="12">
        <v>202112</v>
      </c>
      <c r="O28" s="12">
        <v>202110</v>
      </c>
      <c r="P28" s="12">
        <v>202112</v>
      </c>
      <c r="Q28" s="47" t="str">
        <f t="shared" si="8"/>
        <v/>
      </c>
      <c r="R28" s="47">
        <f t="shared" si="9"/>
        <v>600</v>
      </c>
      <c r="S28" s="52"/>
      <c r="T28" s="52">
        <f t="shared" si="10"/>
        <v>600</v>
      </c>
      <c r="U28" s="24" t="s">
        <v>186</v>
      </c>
      <c r="V28" s="30" t="s">
        <v>182</v>
      </c>
      <c r="W28" s="23" t="s">
        <v>165</v>
      </c>
      <c r="X28" s="23" t="s">
        <v>42</v>
      </c>
      <c r="Y28" s="23" t="s">
        <v>179</v>
      </c>
      <c r="Z28" s="23" t="s">
        <v>180</v>
      </c>
      <c r="AA28" s="24" t="s">
        <v>181</v>
      </c>
      <c r="AB28" s="12"/>
    </row>
    <row r="29" s="5" customFormat="1" ht="45" customHeight="1" spans="1:28">
      <c r="A29" s="12">
        <v>24</v>
      </c>
      <c r="B29" s="12" t="s">
        <v>53</v>
      </c>
      <c r="C29" s="30" t="s">
        <v>187</v>
      </c>
      <c r="D29" s="24" t="s">
        <v>188</v>
      </c>
      <c r="E29" s="21" t="str">
        <f t="shared" si="0"/>
        <v>1男</v>
      </c>
      <c r="F29" s="24" t="s">
        <v>189</v>
      </c>
      <c r="G29" s="12" t="s">
        <v>29</v>
      </c>
      <c r="H29" s="23" t="s">
        <v>190</v>
      </c>
      <c r="I29" s="23" t="s">
        <v>191</v>
      </c>
      <c r="J29" s="23" t="s">
        <v>38</v>
      </c>
      <c r="K29" s="23"/>
      <c r="L29" s="23">
        <v>3</v>
      </c>
      <c r="M29" s="12">
        <v>202110</v>
      </c>
      <c r="N29" s="12">
        <v>202112</v>
      </c>
      <c r="O29" s="12">
        <v>202110</v>
      </c>
      <c r="P29" s="12">
        <v>202112</v>
      </c>
      <c r="Q29" s="47" t="str">
        <f t="shared" si="8"/>
        <v/>
      </c>
      <c r="R29" s="47">
        <f t="shared" si="9"/>
        <v>600</v>
      </c>
      <c r="S29" s="52"/>
      <c r="T29" s="52">
        <f t="shared" si="10"/>
        <v>600</v>
      </c>
      <c r="U29" s="24" t="s">
        <v>192</v>
      </c>
      <c r="V29" s="30" t="s">
        <v>187</v>
      </c>
      <c r="W29" s="23" t="s">
        <v>165</v>
      </c>
      <c r="X29" s="23" t="s">
        <v>42</v>
      </c>
      <c r="Y29" s="23" t="s">
        <v>179</v>
      </c>
      <c r="Z29" s="23" t="s">
        <v>180</v>
      </c>
      <c r="AA29" s="24" t="s">
        <v>181</v>
      </c>
      <c r="AB29" s="12"/>
    </row>
    <row r="30" s="5" customFormat="1" ht="45" customHeight="1" spans="1:28">
      <c r="A30" s="12">
        <v>25</v>
      </c>
      <c r="B30" s="31" t="s">
        <v>32</v>
      </c>
      <c r="C30" s="30" t="s">
        <v>193</v>
      </c>
      <c r="D30" s="24" t="s">
        <v>141</v>
      </c>
      <c r="E30" s="21" t="str">
        <f t="shared" si="0"/>
        <v>2女</v>
      </c>
      <c r="F30" s="26" t="s">
        <v>194</v>
      </c>
      <c r="G30" s="12" t="s">
        <v>29</v>
      </c>
      <c r="H30" s="23" t="s">
        <v>195</v>
      </c>
      <c r="I30" s="23" t="s">
        <v>152</v>
      </c>
      <c r="J30" s="23" t="s">
        <v>51</v>
      </c>
      <c r="K30" s="23"/>
      <c r="L30" s="23">
        <v>8</v>
      </c>
      <c r="M30" s="43" t="s">
        <v>196</v>
      </c>
      <c r="N30" s="44"/>
      <c r="O30" s="44">
        <v>202103</v>
      </c>
      <c r="P30" s="44">
        <v>202112</v>
      </c>
      <c r="Q30" s="47"/>
      <c r="R30" s="47">
        <v>1600</v>
      </c>
      <c r="S30" s="52"/>
      <c r="T30" s="52">
        <v>1600</v>
      </c>
      <c r="U30" s="24" t="s">
        <v>197</v>
      </c>
      <c r="V30" s="30" t="s">
        <v>193</v>
      </c>
      <c r="W30" s="23" t="s">
        <v>165</v>
      </c>
      <c r="X30" s="23" t="s">
        <v>42</v>
      </c>
      <c r="Y30" s="23" t="s">
        <v>198</v>
      </c>
      <c r="Z30" s="26" t="s">
        <v>199</v>
      </c>
      <c r="AA30" s="26" t="s">
        <v>200</v>
      </c>
      <c r="AB30" s="12"/>
    </row>
    <row r="31" s="4" customFormat="1" ht="45" customHeight="1" spans="1:28">
      <c r="A31" s="12">
        <v>26</v>
      </c>
      <c r="B31" s="18" t="s">
        <v>32</v>
      </c>
      <c r="C31" s="18" t="s">
        <v>201</v>
      </c>
      <c r="D31" s="18" t="s">
        <v>202</v>
      </c>
      <c r="E31" s="21" t="str">
        <f t="shared" si="0"/>
        <v>1男</v>
      </c>
      <c r="F31" s="18" t="s">
        <v>203</v>
      </c>
      <c r="G31" s="12" t="s">
        <v>28</v>
      </c>
      <c r="H31" s="22" t="s">
        <v>204</v>
      </c>
      <c r="I31" s="22" t="s">
        <v>205</v>
      </c>
      <c r="J31" s="23" t="s">
        <v>51</v>
      </c>
      <c r="K31" s="23"/>
      <c r="L31" s="23">
        <v>3</v>
      </c>
      <c r="M31" s="18" t="s">
        <v>206</v>
      </c>
      <c r="N31" s="26">
        <v>202112</v>
      </c>
      <c r="O31" s="18" t="s">
        <v>206</v>
      </c>
      <c r="P31" s="26">
        <v>202112</v>
      </c>
      <c r="Q31" s="47">
        <f>IF(L31=0,"",IF(G31="单位就业",L31*300,""))</f>
        <v>900</v>
      </c>
      <c r="R31" s="47" t="str">
        <f>IF(L31=0,"",IF(G31="灵活就业",L31*200,""))</f>
        <v/>
      </c>
      <c r="S31" s="52" t="str">
        <f>IF(J31="是",800,IF(J31="否",200,""))</f>
        <v/>
      </c>
      <c r="T31" s="52">
        <f>IF(SUM(Q31:S31)=0,"",SUM(Q31:S31))</f>
        <v>900</v>
      </c>
      <c r="U31" s="22" t="s">
        <v>207</v>
      </c>
      <c r="V31" s="18" t="s">
        <v>201</v>
      </c>
      <c r="W31" s="23" t="s">
        <v>41</v>
      </c>
      <c r="X31" s="23" t="s">
        <v>42</v>
      </c>
      <c r="Y31" s="22" t="s">
        <v>43</v>
      </c>
      <c r="Z31" s="22" t="s">
        <v>208</v>
      </c>
      <c r="AA31" s="18" t="s">
        <v>209</v>
      </c>
      <c r="AB31" s="23"/>
    </row>
    <row r="32" s="1" customFormat="1" ht="45" customHeight="1" spans="1:28">
      <c r="A32" s="12">
        <v>27</v>
      </c>
      <c r="B32" s="22" t="s">
        <v>32</v>
      </c>
      <c r="C32" s="32" t="s">
        <v>210</v>
      </c>
      <c r="D32" s="32" t="s">
        <v>169</v>
      </c>
      <c r="E32" s="21" t="str">
        <f t="shared" si="0"/>
        <v>1男</v>
      </c>
      <c r="F32" s="32" t="s">
        <v>211</v>
      </c>
      <c r="G32" s="32" t="s">
        <v>29</v>
      </c>
      <c r="H32" s="32" t="s">
        <v>212</v>
      </c>
      <c r="I32" s="32" t="s">
        <v>103</v>
      </c>
      <c r="J32" s="32" t="s">
        <v>38</v>
      </c>
      <c r="K32" s="32"/>
      <c r="L32" s="32">
        <v>2</v>
      </c>
      <c r="M32" s="32">
        <v>202111</v>
      </c>
      <c r="N32" s="32">
        <v>202112</v>
      </c>
      <c r="O32" s="32">
        <v>202111</v>
      </c>
      <c r="P32" s="32">
        <v>202112</v>
      </c>
      <c r="Q32" s="32"/>
      <c r="R32" s="32">
        <v>400</v>
      </c>
      <c r="S32" s="32"/>
      <c r="T32" s="32">
        <v>400</v>
      </c>
      <c r="U32" s="32" t="s">
        <v>213</v>
      </c>
      <c r="V32" s="32" t="s">
        <v>210</v>
      </c>
      <c r="W32" s="32" t="s">
        <v>165</v>
      </c>
      <c r="X32" s="32" t="s">
        <v>214</v>
      </c>
      <c r="Y32" s="32"/>
      <c r="Z32" s="32"/>
      <c r="AA32" s="32" t="s">
        <v>215</v>
      </c>
      <c r="AB32" s="32"/>
    </row>
    <row r="33" s="1" customFormat="1" ht="45" customHeight="1" spans="1:28">
      <c r="A33" s="12">
        <v>28</v>
      </c>
      <c r="B33" s="22" t="s">
        <v>32</v>
      </c>
      <c r="C33" s="32" t="s">
        <v>216</v>
      </c>
      <c r="D33" s="32" t="s">
        <v>202</v>
      </c>
      <c r="E33" s="21" t="str">
        <f t="shared" si="0"/>
        <v>1男</v>
      </c>
      <c r="F33" s="32" t="s">
        <v>217</v>
      </c>
      <c r="G33" s="32" t="s">
        <v>29</v>
      </c>
      <c r="H33" s="32" t="s">
        <v>70</v>
      </c>
      <c r="I33" s="32" t="s">
        <v>218</v>
      </c>
      <c r="J33" s="32" t="s">
        <v>51</v>
      </c>
      <c r="K33" s="32"/>
      <c r="L33" s="32">
        <v>12</v>
      </c>
      <c r="M33" s="32">
        <v>202101</v>
      </c>
      <c r="N33" s="32">
        <v>202112</v>
      </c>
      <c r="O33" s="32">
        <v>202101</v>
      </c>
      <c r="P33" s="32">
        <v>202112</v>
      </c>
      <c r="Q33" s="32"/>
      <c r="R33" s="32">
        <v>2400</v>
      </c>
      <c r="S33" s="32"/>
      <c r="T33" s="32">
        <v>2400</v>
      </c>
      <c r="U33" s="32" t="s">
        <v>219</v>
      </c>
      <c r="V33" s="32" t="s">
        <v>216</v>
      </c>
      <c r="W33" s="32" t="s">
        <v>165</v>
      </c>
      <c r="X33" s="32" t="s">
        <v>220</v>
      </c>
      <c r="Y33" s="32"/>
      <c r="Z33" s="32" t="s">
        <v>221</v>
      </c>
      <c r="AA33" s="32" t="s">
        <v>222</v>
      </c>
      <c r="AB33" s="32"/>
    </row>
    <row r="34" s="1" customFormat="1" ht="45" customHeight="1" spans="1:28">
      <c r="A34" s="12">
        <v>29</v>
      </c>
      <c r="B34" s="32" t="s">
        <v>53</v>
      </c>
      <c r="C34" s="32" t="s">
        <v>223</v>
      </c>
      <c r="D34" s="32" t="s">
        <v>100</v>
      </c>
      <c r="E34" s="21" t="str">
        <f t="shared" si="0"/>
        <v>1男</v>
      </c>
      <c r="F34" s="32" t="s">
        <v>224</v>
      </c>
      <c r="G34" s="32" t="s">
        <v>28</v>
      </c>
      <c r="H34" s="32" t="s">
        <v>225</v>
      </c>
      <c r="I34" s="32" t="s">
        <v>226</v>
      </c>
      <c r="J34" s="32" t="s">
        <v>38</v>
      </c>
      <c r="K34" s="32">
        <v>2021</v>
      </c>
      <c r="L34" s="32">
        <v>12</v>
      </c>
      <c r="M34" s="32">
        <v>202101</v>
      </c>
      <c r="N34" s="32">
        <v>202112</v>
      </c>
      <c r="O34" s="32">
        <v>202101</v>
      </c>
      <c r="P34" s="32">
        <v>202112</v>
      </c>
      <c r="Q34" s="32">
        <v>3600</v>
      </c>
      <c r="R34" s="32"/>
      <c r="S34" s="32">
        <v>200</v>
      </c>
      <c r="T34" s="32">
        <v>3800</v>
      </c>
      <c r="U34" s="32" t="s">
        <v>227</v>
      </c>
      <c r="V34" s="32" t="s">
        <v>223</v>
      </c>
      <c r="W34" s="32" t="s">
        <v>165</v>
      </c>
      <c r="X34" s="32" t="s">
        <v>220</v>
      </c>
      <c r="Y34" s="32"/>
      <c r="Z34" s="32" t="s">
        <v>221</v>
      </c>
      <c r="AA34" s="32" t="s">
        <v>228</v>
      </c>
      <c r="AB34" s="32"/>
    </row>
    <row r="35" s="4" customFormat="1" ht="45" customHeight="1" spans="1:28">
      <c r="A35" s="12">
        <v>30</v>
      </c>
      <c r="B35" s="18" t="s">
        <v>32</v>
      </c>
      <c r="C35" s="23" t="s">
        <v>229</v>
      </c>
      <c r="D35" s="24" t="s">
        <v>230</v>
      </c>
      <c r="E35" s="21" t="str">
        <f t="shared" si="0"/>
        <v>1男</v>
      </c>
      <c r="F35" s="27" t="s">
        <v>231</v>
      </c>
      <c r="G35" s="12" t="s">
        <v>29</v>
      </c>
      <c r="H35" s="23" t="s">
        <v>232</v>
      </c>
      <c r="I35" s="23" t="s">
        <v>191</v>
      </c>
      <c r="J35" s="23" t="s">
        <v>38</v>
      </c>
      <c r="K35" s="23"/>
      <c r="L35" s="23">
        <v>2</v>
      </c>
      <c r="M35" s="18" t="s">
        <v>39</v>
      </c>
      <c r="N35" s="26">
        <v>202112</v>
      </c>
      <c r="O35" s="18" t="s">
        <v>39</v>
      </c>
      <c r="P35" s="26">
        <v>202112</v>
      </c>
      <c r="Q35" s="47" t="str">
        <f>IF(L35=0,"",IF(G35="单位就业",L35*300,""))</f>
        <v/>
      </c>
      <c r="R35" s="47">
        <v>400</v>
      </c>
      <c r="S35" s="52"/>
      <c r="T35" s="52">
        <v>400</v>
      </c>
      <c r="U35" s="24" t="s">
        <v>233</v>
      </c>
      <c r="V35" s="23" t="s">
        <v>229</v>
      </c>
      <c r="W35" s="23" t="s">
        <v>41</v>
      </c>
      <c r="X35" s="23" t="s">
        <v>42</v>
      </c>
      <c r="Y35" s="23" t="s">
        <v>43</v>
      </c>
      <c r="Z35" s="23" t="s">
        <v>234</v>
      </c>
      <c r="AA35" s="24" t="s">
        <v>235</v>
      </c>
      <c r="AB35" s="23"/>
    </row>
    <row r="36" s="4" customFormat="1" ht="45" customHeight="1" spans="1:28">
      <c r="A36" s="12">
        <v>31</v>
      </c>
      <c r="B36" s="18" t="s">
        <v>32</v>
      </c>
      <c r="C36" s="23" t="s">
        <v>236</v>
      </c>
      <c r="D36" s="24" t="s">
        <v>237</v>
      </c>
      <c r="E36" s="21" t="str">
        <f t="shared" si="0"/>
        <v>2女</v>
      </c>
      <c r="F36" s="27" t="s">
        <v>238</v>
      </c>
      <c r="G36" s="12" t="s">
        <v>28</v>
      </c>
      <c r="H36" s="23" t="s">
        <v>49</v>
      </c>
      <c r="I36" s="23" t="s">
        <v>152</v>
      </c>
      <c r="J36" s="23" t="s">
        <v>51</v>
      </c>
      <c r="K36" s="23"/>
      <c r="L36" s="23">
        <v>2</v>
      </c>
      <c r="M36" s="18" t="s">
        <v>39</v>
      </c>
      <c r="N36" s="26">
        <v>202112</v>
      </c>
      <c r="O36" s="18" t="s">
        <v>39</v>
      </c>
      <c r="P36" s="26">
        <v>202112</v>
      </c>
      <c r="Q36" s="23">
        <v>600</v>
      </c>
      <c r="R36" s="23"/>
      <c r="S36" s="23"/>
      <c r="T36" s="23">
        <v>600</v>
      </c>
      <c r="U36" s="24" t="s">
        <v>239</v>
      </c>
      <c r="V36" s="23" t="s">
        <v>236</v>
      </c>
      <c r="W36" s="23" t="s">
        <v>41</v>
      </c>
      <c r="X36" s="23" t="s">
        <v>42</v>
      </c>
      <c r="Y36" s="23" t="s">
        <v>43</v>
      </c>
      <c r="Z36" s="23" t="s">
        <v>234</v>
      </c>
      <c r="AA36" s="24" t="s">
        <v>235</v>
      </c>
      <c r="AB36" s="23"/>
    </row>
    <row r="37" s="4" customFormat="1" ht="45" customHeight="1" spans="1:28">
      <c r="A37" s="12">
        <v>32</v>
      </c>
      <c r="B37" s="18" t="s">
        <v>32</v>
      </c>
      <c r="C37" s="23" t="s">
        <v>240</v>
      </c>
      <c r="D37" s="23" t="s">
        <v>64</v>
      </c>
      <c r="E37" s="21" t="str">
        <f t="shared" si="0"/>
        <v>2女</v>
      </c>
      <c r="F37" s="23" t="s">
        <v>241</v>
      </c>
      <c r="G37" s="12" t="s">
        <v>28</v>
      </c>
      <c r="H37" s="23" t="s">
        <v>242</v>
      </c>
      <c r="I37" s="23" t="s">
        <v>103</v>
      </c>
      <c r="J37" s="23" t="s">
        <v>38</v>
      </c>
      <c r="K37" s="23"/>
      <c r="L37" s="23">
        <v>2</v>
      </c>
      <c r="M37" s="18" t="s">
        <v>39</v>
      </c>
      <c r="N37" s="26">
        <v>202112</v>
      </c>
      <c r="O37" s="18" t="s">
        <v>39</v>
      </c>
      <c r="P37" s="26">
        <v>202112</v>
      </c>
      <c r="Q37" s="23">
        <v>600</v>
      </c>
      <c r="R37" s="23"/>
      <c r="S37" s="23"/>
      <c r="T37" s="23">
        <v>600</v>
      </c>
      <c r="U37" s="24" t="s">
        <v>243</v>
      </c>
      <c r="V37" s="23" t="s">
        <v>240</v>
      </c>
      <c r="W37" s="23" t="s">
        <v>41</v>
      </c>
      <c r="X37" s="23" t="s">
        <v>42</v>
      </c>
      <c r="Y37" s="23" t="s">
        <v>43</v>
      </c>
      <c r="Z37" s="23" t="s">
        <v>234</v>
      </c>
      <c r="AA37" s="24" t="s">
        <v>235</v>
      </c>
      <c r="AB37" s="23"/>
    </row>
    <row r="38" s="4" customFormat="1" ht="45" customHeight="1" spans="1:28">
      <c r="A38" s="12">
        <v>33</v>
      </c>
      <c r="B38" s="18" t="s">
        <v>32</v>
      </c>
      <c r="C38" s="23" t="s">
        <v>244</v>
      </c>
      <c r="D38" s="24" t="s">
        <v>245</v>
      </c>
      <c r="E38" s="21" t="str">
        <f t="shared" si="0"/>
        <v>2女</v>
      </c>
      <c r="F38" s="27" t="s">
        <v>246</v>
      </c>
      <c r="G38" s="12" t="s">
        <v>28</v>
      </c>
      <c r="H38" s="23" t="s">
        <v>247</v>
      </c>
      <c r="I38" s="23" t="s">
        <v>103</v>
      </c>
      <c r="J38" s="23" t="s">
        <v>38</v>
      </c>
      <c r="K38" s="23"/>
      <c r="L38" s="23">
        <v>4</v>
      </c>
      <c r="M38" s="26">
        <v>202109</v>
      </c>
      <c r="N38" s="26">
        <v>202112</v>
      </c>
      <c r="O38" s="26">
        <v>202109</v>
      </c>
      <c r="P38" s="26">
        <v>202112</v>
      </c>
      <c r="Q38" s="23">
        <v>1200</v>
      </c>
      <c r="R38" s="23"/>
      <c r="S38" s="23"/>
      <c r="T38" s="23">
        <v>1200</v>
      </c>
      <c r="U38" s="24" t="s">
        <v>248</v>
      </c>
      <c r="V38" s="23" t="s">
        <v>244</v>
      </c>
      <c r="W38" s="23" t="s">
        <v>41</v>
      </c>
      <c r="X38" s="23" t="s">
        <v>42</v>
      </c>
      <c r="Y38" s="23" t="s">
        <v>43</v>
      </c>
      <c r="Z38" s="23" t="s">
        <v>234</v>
      </c>
      <c r="AA38" s="24" t="s">
        <v>235</v>
      </c>
      <c r="AB38" s="23"/>
    </row>
    <row r="39" s="4" customFormat="1" ht="45" customHeight="1" spans="1:28">
      <c r="A39" s="12">
        <v>34</v>
      </c>
      <c r="B39" s="18" t="s">
        <v>32</v>
      </c>
      <c r="C39" s="23" t="s">
        <v>249</v>
      </c>
      <c r="D39" s="24" t="s">
        <v>250</v>
      </c>
      <c r="E39" s="21" t="str">
        <f t="shared" si="0"/>
        <v>2女</v>
      </c>
      <c r="F39" s="27" t="s">
        <v>251</v>
      </c>
      <c r="G39" s="12" t="s">
        <v>28</v>
      </c>
      <c r="H39" s="23" t="s">
        <v>252</v>
      </c>
      <c r="I39" s="23" t="s">
        <v>253</v>
      </c>
      <c r="J39" s="23" t="s">
        <v>38</v>
      </c>
      <c r="K39" s="23"/>
      <c r="L39" s="23">
        <v>2</v>
      </c>
      <c r="M39" s="18" t="s">
        <v>39</v>
      </c>
      <c r="N39" s="26">
        <v>202112</v>
      </c>
      <c r="O39" s="18" t="s">
        <v>39</v>
      </c>
      <c r="P39" s="26">
        <v>202112</v>
      </c>
      <c r="Q39" s="23">
        <v>600</v>
      </c>
      <c r="R39" s="23"/>
      <c r="S39" s="23"/>
      <c r="T39" s="23">
        <v>600</v>
      </c>
      <c r="U39" s="24" t="s">
        <v>254</v>
      </c>
      <c r="V39" s="23" t="s">
        <v>249</v>
      </c>
      <c r="W39" s="23" t="s">
        <v>41</v>
      </c>
      <c r="X39" s="23" t="s">
        <v>42</v>
      </c>
      <c r="Y39" s="23" t="s">
        <v>43</v>
      </c>
      <c r="Z39" s="23" t="s">
        <v>234</v>
      </c>
      <c r="AA39" s="24" t="s">
        <v>235</v>
      </c>
      <c r="AB39" s="26"/>
    </row>
    <row r="40" s="4" customFormat="1" ht="45" customHeight="1" spans="1:28">
      <c r="A40" s="12">
        <v>35</v>
      </c>
      <c r="B40" s="18" t="s">
        <v>32</v>
      </c>
      <c r="C40" s="23" t="s">
        <v>255</v>
      </c>
      <c r="D40" s="24" t="s">
        <v>84</v>
      </c>
      <c r="E40" s="21" t="str">
        <f t="shared" si="0"/>
        <v>2女</v>
      </c>
      <c r="F40" s="27" t="s">
        <v>256</v>
      </c>
      <c r="G40" s="12" t="s">
        <v>28</v>
      </c>
      <c r="H40" s="23" t="s">
        <v>257</v>
      </c>
      <c r="I40" s="23" t="s">
        <v>258</v>
      </c>
      <c r="J40" s="23" t="s">
        <v>38</v>
      </c>
      <c r="K40" s="23"/>
      <c r="L40" s="23">
        <v>2</v>
      </c>
      <c r="M40" s="18" t="s">
        <v>39</v>
      </c>
      <c r="N40" s="26">
        <v>202112</v>
      </c>
      <c r="O40" s="18" t="s">
        <v>39</v>
      </c>
      <c r="P40" s="26">
        <v>202112</v>
      </c>
      <c r="Q40" s="23">
        <v>600</v>
      </c>
      <c r="R40" s="23"/>
      <c r="S40" s="23"/>
      <c r="T40" s="23">
        <v>600</v>
      </c>
      <c r="U40" s="24" t="s">
        <v>259</v>
      </c>
      <c r="V40" s="23" t="s">
        <v>255</v>
      </c>
      <c r="W40" s="23" t="s">
        <v>41</v>
      </c>
      <c r="X40" s="23" t="s">
        <v>42</v>
      </c>
      <c r="Y40" s="23" t="s">
        <v>43</v>
      </c>
      <c r="Z40" s="23" t="s">
        <v>234</v>
      </c>
      <c r="AA40" s="24" t="s">
        <v>235</v>
      </c>
      <c r="AB40" s="26"/>
    </row>
    <row r="41" s="4" customFormat="1" ht="45" customHeight="1" spans="1:28">
      <c r="A41" s="12">
        <v>36</v>
      </c>
      <c r="B41" s="26" t="s">
        <v>53</v>
      </c>
      <c r="C41" s="22" t="s">
        <v>260</v>
      </c>
      <c r="D41" s="18" t="s">
        <v>73</v>
      </c>
      <c r="E41" s="21" t="str">
        <f t="shared" si="0"/>
        <v>1男</v>
      </c>
      <c r="F41" s="18" t="s">
        <v>261</v>
      </c>
      <c r="G41" s="12" t="s">
        <v>29</v>
      </c>
      <c r="H41" s="23" t="s">
        <v>262</v>
      </c>
      <c r="I41" s="4" t="s">
        <v>263</v>
      </c>
      <c r="J41" s="23" t="s">
        <v>51</v>
      </c>
      <c r="K41" s="23"/>
      <c r="L41" s="23">
        <v>3</v>
      </c>
      <c r="M41" s="18" t="s">
        <v>206</v>
      </c>
      <c r="N41" s="26">
        <v>202112</v>
      </c>
      <c r="O41" s="18" t="s">
        <v>206</v>
      </c>
      <c r="P41" s="26">
        <v>202112</v>
      </c>
      <c r="Q41" s="47" t="str">
        <f>IF(L41=0,"",IF(G41="单位就业",L41*300,""))</f>
        <v/>
      </c>
      <c r="R41" s="47">
        <f>IF(L41=0,"",IF(G41="灵活就业",L41*200,""))</f>
        <v>600</v>
      </c>
      <c r="S41" s="52"/>
      <c r="T41" s="52">
        <f t="shared" ref="T41:T43" si="11">IF(SUM(Q41:S41)=0,"",SUM(Q41:S41))</f>
        <v>600</v>
      </c>
      <c r="U41" s="53" t="s">
        <v>264</v>
      </c>
      <c r="V41" s="23" t="s">
        <v>260</v>
      </c>
      <c r="W41" s="23" t="s">
        <v>41</v>
      </c>
      <c r="X41" s="23" t="s">
        <v>42</v>
      </c>
      <c r="Y41" s="22" t="s">
        <v>43</v>
      </c>
      <c r="Z41" s="23" t="s">
        <v>265</v>
      </c>
      <c r="AA41" s="24" t="s">
        <v>266</v>
      </c>
      <c r="AB41" s="23"/>
    </row>
    <row r="42" s="4" customFormat="1" ht="45" customHeight="1" spans="1:28">
      <c r="A42" s="12">
        <v>37</v>
      </c>
      <c r="B42" s="23" t="s">
        <v>32</v>
      </c>
      <c r="C42" s="23" t="s">
        <v>267</v>
      </c>
      <c r="D42" s="23" t="s">
        <v>121</v>
      </c>
      <c r="E42" s="21" t="str">
        <f t="shared" si="0"/>
        <v>1男</v>
      </c>
      <c r="F42" s="24" t="s">
        <v>268</v>
      </c>
      <c r="G42" s="12" t="s">
        <v>29</v>
      </c>
      <c r="H42" s="23" t="s">
        <v>269</v>
      </c>
      <c r="I42" s="23" t="s">
        <v>270</v>
      </c>
      <c r="J42" s="23" t="s">
        <v>38</v>
      </c>
      <c r="K42" s="4">
        <v>2021</v>
      </c>
      <c r="L42" s="23">
        <v>11</v>
      </c>
      <c r="M42" s="30" t="s">
        <v>271</v>
      </c>
      <c r="N42" s="45"/>
      <c r="O42" s="45">
        <v>202101</v>
      </c>
      <c r="P42" s="45">
        <v>202112</v>
      </c>
      <c r="Q42" s="23"/>
      <c r="R42" s="23">
        <v>2200</v>
      </c>
      <c r="S42" s="23">
        <v>200</v>
      </c>
      <c r="T42" s="52">
        <f t="shared" si="11"/>
        <v>2400</v>
      </c>
      <c r="U42" s="24" t="s">
        <v>272</v>
      </c>
      <c r="V42" s="23" t="s">
        <v>267</v>
      </c>
      <c r="W42" s="23" t="s">
        <v>41</v>
      </c>
      <c r="X42" s="23" t="s">
        <v>42</v>
      </c>
      <c r="Y42" s="22" t="s">
        <v>43</v>
      </c>
      <c r="Z42" s="23" t="s">
        <v>265</v>
      </c>
      <c r="AA42" s="24" t="s">
        <v>266</v>
      </c>
      <c r="AB42" s="23"/>
    </row>
    <row r="43" s="4" customFormat="1" ht="45" customHeight="1" spans="1:28">
      <c r="A43" s="12">
        <v>38</v>
      </c>
      <c r="B43" s="23" t="s">
        <v>32</v>
      </c>
      <c r="C43" s="23" t="s">
        <v>273</v>
      </c>
      <c r="D43" s="23" t="s">
        <v>68</v>
      </c>
      <c r="E43" s="21" t="str">
        <f t="shared" si="0"/>
        <v>1男</v>
      </c>
      <c r="F43" s="24" t="s">
        <v>274</v>
      </c>
      <c r="G43" s="12" t="s">
        <v>29</v>
      </c>
      <c r="H43" s="23" t="s">
        <v>275</v>
      </c>
      <c r="I43" s="23" t="s">
        <v>276</v>
      </c>
      <c r="J43" s="23" t="s">
        <v>97</v>
      </c>
      <c r="K43" s="23">
        <v>2021</v>
      </c>
      <c r="L43" s="23">
        <v>11</v>
      </c>
      <c r="M43" s="30" t="s">
        <v>271</v>
      </c>
      <c r="N43" s="45"/>
      <c r="O43" s="45">
        <v>202101</v>
      </c>
      <c r="P43" s="45">
        <v>202112</v>
      </c>
      <c r="Q43" s="23"/>
      <c r="R43" s="23">
        <v>2200</v>
      </c>
      <c r="S43" s="23">
        <v>800</v>
      </c>
      <c r="T43" s="52">
        <f t="shared" si="11"/>
        <v>3000</v>
      </c>
      <c r="U43" s="24" t="s">
        <v>277</v>
      </c>
      <c r="V43" s="23" t="s">
        <v>273</v>
      </c>
      <c r="W43" s="23" t="s">
        <v>41</v>
      </c>
      <c r="X43" s="23" t="s">
        <v>42</v>
      </c>
      <c r="Y43" s="22" t="s">
        <v>43</v>
      </c>
      <c r="Z43" s="23" t="s">
        <v>265</v>
      </c>
      <c r="AA43" s="24" t="s">
        <v>266</v>
      </c>
      <c r="AB43" s="23"/>
    </row>
    <row r="44" s="5" customFormat="1" ht="45" customHeight="1" spans="1:28">
      <c r="A44" s="12">
        <v>39</v>
      </c>
      <c r="B44" s="33" t="s">
        <v>32</v>
      </c>
      <c r="C44" s="12" t="s">
        <v>278</v>
      </c>
      <c r="D44" s="12" t="s">
        <v>73</v>
      </c>
      <c r="E44" s="21" t="str">
        <f t="shared" si="0"/>
        <v>1男</v>
      </c>
      <c r="F44" s="12" t="s">
        <v>279</v>
      </c>
      <c r="G44" s="12" t="s">
        <v>28</v>
      </c>
      <c r="H44" s="12" t="s">
        <v>280</v>
      </c>
      <c r="I44" s="12" t="s">
        <v>281</v>
      </c>
      <c r="J44" s="12" t="s">
        <v>38</v>
      </c>
      <c r="K44" s="12">
        <v>2021</v>
      </c>
      <c r="L44" s="14">
        <v>9</v>
      </c>
      <c r="M44" s="12">
        <v>202104</v>
      </c>
      <c r="N44" s="12">
        <v>202112</v>
      </c>
      <c r="O44" s="12">
        <v>202104</v>
      </c>
      <c r="P44" s="12">
        <v>202112</v>
      </c>
      <c r="Q44" s="12">
        <v>2700</v>
      </c>
      <c r="R44" s="12"/>
      <c r="S44" s="12">
        <v>200</v>
      </c>
      <c r="T44" s="12">
        <v>2900</v>
      </c>
      <c r="U44" s="12" t="s">
        <v>282</v>
      </c>
      <c r="V44" s="12" t="s">
        <v>278</v>
      </c>
      <c r="W44" s="12" t="s">
        <v>41</v>
      </c>
      <c r="X44" s="12" t="s">
        <v>42</v>
      </c>
      <c r="Y44" s="12"/>
      <c r="Z44" s="12" t="s">
        <v>283</v>
      </c>
      <c r="AA44" s="12" t="s">
        <v>284</v>
      </c>
      <c r="AB44" s="12"/>
    </row>
    <row r="45" s="4" customFormat="1" ht="45" customHeight="1" spans="1:28">
      <c r="A45" s="12">
        <v>40</v>
      </c>
      <c r="B45" s="26" t="s">
        <v>53</v>
      </c>
      <c r="C45" s="22" t="s">
        <v>285</v>
      </c>
      <c r="D45" s="18" t="s">
        <v>121</v>
      </c>
      <c r="E45" s="21" t="str">
        <f t="shared" si="0"/>
        <v>1男</v>
      </c>
      <c r="F45" s="18" t="s">
        <v>286</v>
      </c>
      <c r="G45" s="12" t="s">
        <v>29</v>
      </c>
      <c r="H45" s="23" t="s">
        <v>287</v>
      </c>
      <c r="I45" s="4" t="s">
        <v>263</v>
      </c>
      <c r="J45" s="23" t="s">
        <v>38</v>
      </c>
      <c r="K45" s="23"/>
      <c r="L45" s="23">
        <v>4</v>
      </c>
      <c r="M45" s="26">
        <v>202109</v>
      </c>
      <c r="N45" s="26">
        <v>202112</v>
      </c>
      <c r="O45" s="26">
        <v>202109</v>
      </c>
      <c r="P45" s="26">
        <v>202112</v>
      </c>
      <c r="Q45" s="47" t="str">
        <f>IF(L45=0,"",IF(G45="单位就业",L45*300,""))</f>
        <v/>
      </c>
      <c r="R45" s="47">
        <f>IF(L45=0,"",IF(G45="灵活就业",L45*200,""))</f>
        <v>800</v>
      </c>
      <c r="S45" s="52"/>
      <c r="T45" s="52">
        <f>IF(SUM(Q45:S45)=0,"",SUM(Q45:S45))</f>
        <v>800</v>
      </c>
      <c r="U45" s="53" t="s">
        <v>288</v>
      </c>
      <c r="V45" s="23" t="s">
        <v>285</v>
      </c>
      <c r="W45" s="23" t="s">
        <v>41</v>
      </c>
      <c r="X45" s="23" t="s">
        <v>42</v>
      </c>
      <c r="Y45" s="22" t="s">
        <v>43</v>
      </c>
      <c r="Z45" s="23" t="s">
        <v>289</v>
      </c>
      <c r="AA45" s="24" t="s">
        <v>290</v>
      </c>
      <c r="AB45" s="23"/>
    </row>
    <row r="46" s="7" customFormat="1" ht="45" customHeight="1" spans="1:28">
      <c r="A46" s="12">
        <v>41</v>
      </c>
      <c r="B46" s="18" t="s">
        <v>32</v>
      </c>
      <c r="C46" s="22" t="s">
        <v>291</v>
      </c>
      <c r="D46" s="22" t="s">
        <v>34</v>
      </c>
      <c r="E46" s="21" t="str">
        <f t="shared" si="0"/>
        <v>1男</v>
      </c>
      <c r="F46" s="18" t="s">
        <v>292</v>
      </c>
      <c r="G46" s="26" t="s">
        <v>28</v>
      </c>
      <c r="H46" s="22" t="s">
        <v>293</v>
      </c>
      <c r="I46" s="22" t="s">
        <v>294</v>
      </c>
      <c r="J46" s="22" t="s">
        <v>38</v>
      </c>
      <c r="L46" s="22">
        <v>2</v>
      </c>
      <c r="M46" s="26">
        <v>202111</v>
      </c>
      <c r="N46" s="26">
        <v>202112</v>
      </c>
      <c r="O46" s="26">
        <v>202111</v>
      </c>
      <c r="P46" s="26">
        <v>202112</v>
      </c>
      <c r="Q46" s="22">
        <v>600</v>
      </c>
      <c r="R46" s="22"/>
      <c r="S46" s="22"/>
      <c r="T46" s="21">
        <v>600</v>
      </c>
      <c r="U46" s="18" t="s">
        <v>295</v>
      </c>
      <c r="V46" s="22" t="s">
        <v>291</v>
      </c>
      <c r="W46" s="22" t="s">
        <v>41</v>
      </c>
      <c r="X46" s="22" t="s">
        <v>42</v>
      </c>
      <c r="Y46" s="22"/>
      <c r="Z46" s="55" t="s">
        <v>296</v>
      </c>
      <c r="AA46" s="55" t="s">
        <v>297</v>
      </c>
      <c r="AB46" s="26"/>
    </row>
    <row r="47" s="7" customFormat="1" ht="45" customHeight="1" spans="1:28">
      <c r="A47" s="12">
        <v>42</v>
      </c>
      <c r="B47" s="18" t="s">
        <v>32</v>
      </c>
      <c r="C47" s="22" t="s">
        <v>298</v>
      </c>
      <c r="D47" s="22" t="s">
        <v>299</v>
      </c>
      <c r="E47" s="21" t="str">
        <f t="shared" si="0"/>
        <v>1男</v>
      </c>
      <c r="F47" s="18" t="s">
        <v>300</v>
      </c>
      <c r="G47" s="26" t="s">
        <v>28</v>
      </c>
      <c r="H47" s="22" t="s">
        <v>301</v>
      </c>
      <c r="I47" s="22" t="s">
        <v>302</v>
      </c>
      <c r="J47" s="22" t="s">
        <v>97</v>
      </c>
      <c r="L47" s="22">
        <v>2</v>
      </c>
      <c r="M47" s="26">
        <v>202111</v>
      </c>
      <c r="N47" s="26">
        <v>202112</v>
      </c>
      <c r="O47" s="26">
        <v>202111</v>
      </c>
      <c r="P47" s="26">
        <v>202112</v>
      </c>
      <c r="Q47" s="22">
        <v>600</v>
      </c>
      <c r="R47" s="22"/>
      <c r="S47" s="22"/>
      <c r="T47" s="21">
        <v>600</v>
      </c>
      <c r="U47" s="18" t="s">
        <v>303</v>
      </c>
      <c r="V47" s="22" t="s">
        <v>298</v>
      </c>
      <c r="W47" s="22" t="s">
        <v>41</v>
      </c>
      <c r="X47" s="22" t="s">
        <v>42</v>
      </c>
      <c r="Y47" s="22"/>
      <c r="Z47" s="55" t="s">
        <v>296</v>
      </c>
      <c r="AA47" s="55" t="s">
        <v>297</v>
      </c>
      <c r="AB47" s="26"/>
    </row>
    <row r="48" s="4" customFormat="1" ht="45" customHeight="1" spans="1:28">
      <c r="A48" s="12">
        <v>43</v>
      </c>
      <c r="B48" s="18" t="s">
        <v>32</v>
      </c>
      <c r="C48" s="22" t="s">
        <v>304</v>
      </c>
      <c r="D48" s="18" t="s">
        <v>100</v>
      </c>
      <c r="E48" s="21" t="str">
        <f t="shared" si="0"/>
        <v>1男</v>
      </c>
      <c r="F48" s="18" t="s">
        <v>305</v>
      </c>
      <c r="G48" s="12" t="s">
        <v>28</v>
      </c>
      <c r="H48" s="22" t="s">
        <v>306</v>
      </c>
      <c r="I48" s="23" t="s">
        <v>263</v>
      </c>
      <c r="J48" s="23" t="s">
        <v>51</v>
      </c>
      <c r="K48" s="23"/>
      <c r="L48" s="23">
        <v>3</v>
      </c>
      <c r="M48" s="18" t="s">
        <v>206</v>
      </c>
      <c r="N48" s="26">
        <v>202112</v>
      </c>
      <c r="O48" s="26" t="s">
        <v>206</v>
      </c>
      <c r="P48" s="26">
        <v>202112</v>
      </c>
      <c r="Q48" s="47">
        <v>900</v>
      </c>
      <c r="R48" s="47"/>
      <c r="S48" s="52"/>
      <c r="T48" s="52">
        <v>900</v>
      </c>
      <c r="U48" s="18" t="s">
        <v>307</v>
      </c>
      <c r="V48" s="22" t="s">
        <v>304</v>
      </c>
      <c r="W48" s="23" t="s">
        <v>41</v>
      </c>
      <c r="X48" s="23" t="s">
        <v>42</v>
      </c>
      <c r="Y48" s="22" t="s">
        <v>43</v>
      </c>
      <c r="Z48" s="22" t="s">
        <v>308</v>
      </c>
      <c r="AA48" s="18" t="s">
        <v>309</v>
      </c>
      <c r="AB48" s="23"/>
    </row>
    <row r="49" s="4" customFormat="1" ht="45" customHeight="1" spans="1:28">
      <c r="A49" s="12">
        <v>44</v>
      </c>
      <c r="B49" s="18" t="s">
        <v>32</v>
      </c>
      <c r="C49" s="34" t="s">
        <v>310</v>
      </c>
      <c r="D49" s="34" t="s">
        <v>169</v>
      </c>
      <c r="E49" s="21" t="str">
        <f t="shared" si="0"/>
        <v>1男</v>
      </c>
      <c r="F49" s="34" t="s">
        <v>311</v>
      </c>
      <c r="G49" s="12" t="s">
        <v>28</v>
      </c>
      <c r="H49" s="35" t="s">
        <v>312</v>
      </c>
      <c r="I49" s="46" t="s">
        <v>313</v>
      </c>
      <c r="J49" s="23" t="s">
        <v>38</v>
      </c>
      <c r="K49" s="23"/>
      <c r="L49" s="23">
        <v>3</v>
      </c>
      <c r="M49" s="18" t="s">
        <v>206</v>
      </c>
      <c r="N49" s="26">
        <v>202112</v>
      </c>
      <c r="O49" s="26" t="s">
        <v>206</v>
      </c>
      <c r="P49" s="26">
        <v>202112</v>
      </c>
      <c r="Q49" s="47">
        <f>IF(L49=0,"",IF(G49="单位就业",L49*300,""))</f>
        <v>900</v>
      </c>
      <c r="R49" s="47" t="str">
        <f>IF(L49=0,"",IF(G49="灵活就业",L49*200,""))</f>
        <v/>
      </c>
      <c r="S49" s="52"/>
      <c r="T49" s="52">
        <f>IF(SUM(Q49:S49)=0,"",SUM(Q49:S49))</f>
        <v>900</v>
      </c>
      <c r="U49" s="18" t="s">
        <v>314</v>
      </c>
      <c r="V49" s="34" t="s">
        <v>310</v>
      </c>
      <c r="W49" s="23" t="s">
        <v>41</v>
      </c>
      <c r="X49" s="23" t="s">
        <v>42</v>
      </c>
      <c r="Y49" s="22" t="s">
        <v>43</v>
      </c>
      <c r="Z49" s="22" t="s">
        <v>308</v>
      </c>
      <c r="AA49" s="18" t="s">
        <v>309</v>
      </c>
      <c r="AB49" s="23"/>
    </row>
    <row r="50" s="4" customFormat="1" ht="45" customHeight="1" spans="1:28">
      <c r="A50" s="12">
        <v>45</v>
      </c>
      <c r="B50" s="18" t="s">
        <v>32</v>
      </c>
      <c r="C50" s="22" t="s">
        <v>315</v>
      </c>
      <c r="D50" s="22" t="s">
        <v>316</v>
      </c>
      <c r="E50" s="21" t="str">
        <f t="shared" si="0"/>
        <v>1男</v>
      </c>
      <c r="F50" s="22" t="s">
        <v>317</v>
      </c>
      <c r="G50" s="12" t="s">
        <v>29</v>
      </c>
      <c r="H50" s="35" t="s">
        <v>318</v>
      </c>
      <c r="I50" s="22" t="s">
        <v>319</v>
      </c>
      <c r="J50" s="23" t="s">
        <v>51</v>
      </c>
      <c r="K50" s="23"/>
      <c r="L50" s="23">
        <v>12</v>
      </c>
      <c r="M50" s="18" t="s">
        <v>320</v>
      </c>
      <c r="N50" s="26">
        <v>202112</v>
      </c>
      <c r="O50" s="26" t="s">
        <v>320</v>
      </c>
      <c r="P50" s="26">
        <v>202112</v>
      </c>
      <c r="Q50" s="47"/>
      <c r="R50" s="47">
        <v>2400</v>
      </c>
      <c r="S50" s="52"/>
      <c r="T50" s="52">
        <v>2400</v>
      </c>
      <c r="U50" s="18" t="s">
        <v>321</v>
      </c>
      <c r="V50" s="22" t="s">
        <v>315</v>
      </c>
      <c r="W50" s="23" t="s">
        <v>41</v>
      </c>
      <c r="X50" s="23" t="s">
        <v>42</v>
      </c>
      <c r="Y50" s="55" t="s">
        <v>60</v>
      </c>
      <c r="Z50" s="55" t="s">
        <v>322</v>
      </c>
      <c r="AA50" s="55" t="s">
        <v>323</v>
      </c>
      <c r="AB50" s="23"/>
    </row>
    <row r="51" s="4" customFormat="1" ht="45" customHeight="1" spans="1:28">
      <c r="A51" s="12">
        <v>46</v>
      </c>
      <c r="B51" s="18" t="s">
        <v>32</v>
      </c>
      <c r="C51" s="22" t="s">
        <v>324</v>
      </c>
      <c r="D51" s="22" t="s">
        <v>64</v>
      </c>
      <c r="E51" s="21" t="str">
        <f t="shared" si="0"/>
        <v>2女</v>
      </c>
      <c r="F51" s="22" t="s">
        <v>325</v>
      </c>
      <c r="G51" s="12" t="s">
        <v>28</v>
      </c>
      <c r="H51" s="35" t="s">
        <v>326</v>
      </c>
      <c r="I51" s="22" t="s">
        <v>327</v>
      </c>
      <c r="J51" s="23" t="s">
        <v>97</v>
      </c>
      <c r="K51" s="23">
        <v>2021</v>
      </c>
      <c r="L51" s="23">
        <v>12</v>
      </c>
      <c r="M51" s="18" t="s">
        <v>320</v>
      </c>
      <c r="N51" s="26">
        <v>202112</v>
      </c>
      <c r="O51" s="26" t="s">
        <v>320</v>
      </c>
      <c r="P51" s="26">
        <v>202112</v>
      </c>
      <c r="Q51" s="47">
        <v>3600</v>
      </c>
      <c r="R51" s="47"/>
      <c r="S51" s="52">
        <v>800</v>
      </c>
      <c r="T51" s="52">
        <v>4400</v>
      </c>
      <c r="U51" s="18" t="s">
        <v>328</v>
      </c>
      <c r="V51" s="22" t="s">
        <v>324</v>
      </c>
      <c r="W51" s="23" t="s">
        <v>41</v>
      </c>
      <c r="X51" s="23" t="s">
        <v>42</v>
      </c>
      <c r="Y51" s="22"/>
      <c r="Z51" s="22" t="s">
        <v>329</v>
      </c>
      <c r="AA51" s="18" t="s">
        <v>330</v>
      </c>
      <c r="AB51" s="23"/>
    </row>
    <row r="52" s="4" customFormat="1" ht="45" customHeight="1" spans="1:28">
      <c r="A52" s="12">
        <v>47</v>
      </c>
      <c r="B52" s="36" t="s">
        <v>32</v>
      </c>
      <c r="C52" s="22" t="s">
        <v>331</v>
      </c>
      <c r="D52" s="22" t="s">
        <v>202</v>
      </c>
      <c r="E52" s="21" t="str">
        <f t="shared" si="0"/>
        <v>1男</v>
      </c>
      <c r="F52" s="22" t="s">
        <v>332</v>
      </c>
      <c r="G52" s="12" t="s">
        <v>29</v>
      </c>
      <c r="H52" s="35" t="s">
        <v>333</v>
      </c>
      <c r="I52" s="22" t="s">
        <v>334</v>
      </c>
      <c r="J52" s="23" t="s">
        <v>97</v>
      </c>
      <c r="K52" s="23"/>
      <c r="L52" s="23">
        <v>3</v>
      </c>
      <c r="M52" s="18" t="s">
        <v>206</v>
      </c>
      <c r="N52" s="26">
        <v>202112</v>
      </c>
      <c r="O52" s="26" t="s">
        <v>206</v>
      </c>
      <c r="P52" s="26">
        <v>202112</v>
      </c>
      <c r="Q52" s="47"/>
      <c r="R52" s="47">
        <v>600</v>
      </c>
      <c r="S52" s="52"/>
      <c r="T52" s="52">
        <v>600</v>
      </c>
      <c r="U52" s="18" t="s">
        <v>335</v>
      </c>
      <c r="V52" s="22" t="s">
        <v>331</v>
      </c>
      <c r="W52" s="23" t="s">
        <v>41</v>
      </c>
      <c r="X52" s="23" t="s">
        <v>42</v>
      </c>
      <c r="Y52" s="22" t="s">
        <v>60</v>
      </c>
      <c r="Z52" s="22" t="s">
        <v>336</v>
      </c>
      <c r="AA52" s="18" t="s">
        <v>337</v>
      </c>
      <c r="AB52" s="23"/>
    </row>
    <row r="53" s="4" customFormat="1" ht="45" customHeight="1" spans="1:28">
      <c r="A53" s="12">
        <v>48</v>
      </c>
      <c r="B53" s="36" t="s">
        <v>32</v>
      </c>
      <c r="C53" s="22" t="s">
        <v>338</v>
      </c>
      <c r="D53" s="22" t="s">
        <v>34</v>
      </c>
      <c r="E53" s="21" t="str">
        <f t="shared" si="0"/>
        <v>1男</v>
      </c>
      <c r="F53" s="22" t="s">
        <v>339</v>
      </c>
      <c r="G53" s="12" t="s">
        <v>29</v>
      </c>
      <c r="H53" s="35" t="s">
        <v>333</v>
      </c>
      <c r="I53" s="22" t="s">
        <v>334</v>
      </c>
      <c r="J53" s="23" t="s">
        <v>97</v>
      </c>
      <c r="K53" s="23"/>
      <c r="L53" s="23">
        <v>3</v>
      </c>
      <c r="M53" s="18" t="s">
        <v>206</v>
      </c>
      <c r="N53" s="26">
        <v>202112</v>
      </c>
      <c r="O53" s="26" t="s">
        <v>206</v>
      </c>
      <c r="P53" s="26">
        <v>202112</v>
      </c>
      <c r="Q53" s="47"/>
      <c r="R53" s="47">
        <v>600</v>
      </c>
      <c r="S53" s="52"/>
      <c r="T53" s="52">
        <v>600</v>
      </c>
      <c r="U53" s="18" t="s">
        <v>340</v>
      </c>
      <c r="V53" s="22" t="s">
        <v>338</v>
      </c>
      <c r="W53" s="23" t="s">
        <v>41</v>
      </c>
      <c r="X53" s="23" t="s">
        <v>42</v>
      </c>
      <c r="Y53" s="22" t="s">
        <v>60</v>
      </c>
      <c r="Z53" s="22" t="s">
        <v>336</v>
      </c>
      <c r="AA53" s="18" t="s">
        <v>337</v>
      </c>
      <c r="AB53" s="23"/>
    </row>
    <row r="54" s="4" customFormat="1" ht="45" customHeight="1" spans="1:28">
      <c r="A54" s="12">
        <v>49</v>
      </c>
      <c r="B54" s="36" t="s">
        <v>32</v>
      </c>
      <c r="C54" s="22" t="s">
        <v>341</v>
      </c>
      <c r="D54" s="22" t="s">
        <v>34</v>
      </c>
      <c r="E54" s="21" t="str">
        <f t="shared" si="0"/>
        <v>1男</v>
      </c>
      <c r="F54" s="22" t="s">
        <v>342</v>
      </c>
      <c r="G54" s="12" t="s">
        <v>29</v>
      </c>
      <c r="H54" s="35" t="s">
        <v>343</v>
      </c>
      <c r="I54" s="22" t="s">
        <v>344</v>
      </c>
      <c r="J54" s="23" t="s">
        <v>38</v>
      </c>
      <c r="K54" s="23"/>
      <c r="L54" s="23">
        <v>3</v>
      </c>
      <c r="M54" s="18" t="s">
        <v>206</v>
      </c>
      <c r="N54" s="26">
        <v>202112</v>
      </c>
      <c r="O54" s="26" t="s">
        <v>206</v>
      </c>
      <c r="P54" s="26">
        <v>202112</v>
      </c>
      <c r="Q54" s="47"/>
      <c r="R54" s="47">
        <v>600</v>
      </c>
      <c r="S54" s="52"/>
      <c r="T54" s="52">
        <v>600</v>
      </c>
      <c r="U54" s="18" t="s">
        <v>345</v>
      </c>
      <c r="V54" s="22" t="s">
        <v>341</v>
      </c>
      <c r="W54" s="23" t="s">
        <v>41</v>
      </c>
      <c r="X54" s="23" t="s">
        <v>42</v>
      </c>
      <c r="Y54" s="22" t="s">
        <v>60</v>
      </c>
      <c r="Z54" s="22" t="s">
        <v>336</v>
      </c>
      <c r="AA54" s="18" t="s">
        <v>337</v>
      </c>
      <c r="AB54" s="23"/>
    </row>
    <row r="55" s="4" customFormat="1" ht="45" customHeight="1" spans="1:28">
      <c r="A55" s="12">
        <v>50</v>
      </c>
      <c r="B55" s="36" t="s">
        <v>32</v>
      </c>
      <c r="C55" s="22" t="s">
        <v>346</v>
      </c>
      <c r="D55" s="22" t="s">
        <v>299</v>
      </c>
      <c r="E55" s="21" t="str">
        <f t="shared" si="0"/>
        <v>1男</v>
      </c>
      <c r="F55" s="22" t="s">
        <v>347</v>
      </c>
      <c r="G55" s="12" t="s">
        <v>28</v>
      </c>
      <c r="H55" s="35" t="s">
        <v>348</v>
      </c>
      <c r="I55" s="22" t="s">
        <v>349</v>
      </c>
      <c r="J55" s="23" t="s">
        <v>38</v>
      </c>
      <c r="K55" s="23">
        <v>2021</v>
      </c>
      <c r="L55" s="23">
        <v>6</v>
      </c>
      <c r="M55" s="18" t="s">
        <v>320</v>
      </c>
      <c r="N55" s="26">
        <v>202106</v>
      </c>
      <c r="O55" s="26" t="s">
        <v>320</v>
      </c>
      <c r="P55" s="26">
        <v>202106</v>
      </c>
      <c r="Q55" s="47">
        <v>1800</v>
      </c>
      <c r="R55" s="47"/>
      <c r="S55" s="52">
        <v>200</v>
      </c>
      <c r="T55" s="52">
        <v>2000</v>
      </c>
      <c r="U55" s="18" t="s">
        <v>350</v>
      </c>
      <c r="V55" s="22" t="s">
        <v>346</v>
      </c>
      <c r="W55" s="23" t="s">
        <v>41</v>
      </c>
      <c r="X55" s="23" t="s">
        <v>42</v>
      </c>
      <c r="Y55" s="22" t="s">
        <v>60</v>
      </c>
      <c r="Z55" s="22" t="s">
        <v>351</v>
      </c>
      <c r="AA55" s="18" t="s">
        <v>215</v>
      </c>
      <c r="AB55" s="23"/>
    </row>
    <row r="56" s="4" customFormat="1" ht="45" customHeight="1" spans="1:28">
      <c r="A56" s="12">
        <v>51</v>
      </c>
      <c r="B56" s="36" t="s">
        <v>32</v>
      </c>
      <c r="C56" s="22" t="s">
        <v>352</v>
      </c>
      <c r="D56" s="22" t="s">
        <v>299</v>
      </c>
      <c r="E56" s="21" t="str">
        <f t="shared" si="0"/>
        <v>1男</v>
      </c>
      <c r="F56" s="22" t="s">
        <v>353</v>
      </c>
      <c r="G56" s="12" t="s">
        <v>28</v>
      </c>
      <c r="H56" s="35" t="s">
        <v>348</v>
      </c>
      <c r="I56" s="22" t="s">
        <v>349</v>
      </c>
      <c r="J56" s="23" t="s">
        <v>38</v>
      </c>
      <c r="K56" s="23">
        <v>2021</v>
      </c>
      <c r="L56" s="23">
        <v>6</v>
      </c>
      <c r="M56" s="18" t="s">
        <v>320</v>
      </c>
      <c r="N56" s="26">
        <v>202106</v>
      </c>
      <c r="O56" s="26" t="s">
        <v>320</v>
      </c>
      <c r="P56" s="26">
        <v>202106</v>
      </c>
      <c r="Q56" s="47">
        <v>1800</v>
      </c>
      <c r="R56" s="47"/>
      <c r="S56" s="52">
        <v>200</v>
      </c>
      <c r="T56" s="52">
        <v>2000</v>
      </c>
      <c r="U56" s="18" t="s">
        <v>354</v>
      </c>
      <c r="V56" s="22" t="s">
        <v>352</v>
      </c>
      <c r="W56" s="23" t="s">
        <v>41</v>
      </c>
      <c r="X56" s="23" t="s">
        <v>42</v>
      </c>
      <c r="Y56" s="22" t="s">
        <v>60</v>
      </c>
      <c r="Z56" s="22" t="s">
        <v>351</v>
      </c>
      <c r="AA56" s="18" t="s">
        <v>215</v>
      </c>
      <c r="AB56" s="23"/>
    </row>
    <row r="57" s="4" customFormat="1" ht="45" customHeight="1" spans="1:28">
      <c r="A57" s="12">
        <v>52</v>
      </c>
      <c r="B57" s="18" t="s">
        <v>32</v>
      </c>
      <c r="C57" s="26" t="s">
        <v>355</v>
      </c>
      <c r="D57" s="19" t="s">
        <v>34</v>
      </c>
      <c r="E57" s="21" t="str">
        <f t="shared" si="0"/>
        <v>1男</v>
      </c>
      <c r="F57" s="26" t="s">
        <v>356</v>
      </c>
      <c r="G57" s="26" t="s">
        <v>29</v>
      </c>
      <c r="H57" s="26" t="s">
        <v>357</v>
      </c>
      <c r="I57" s="26" t="s">
        <v>263</v>
      </c>
      <c r="J57" s="26" t="s">
        <v>51</v>
      </c>
      <c r="K57" s="26"/>
      <c r="L57" s="26">
        <v>6</v>
      </c>
      <c r="M57" s="26">
        <v>202107</v>
      </c>
      <c r="N57" s="26">
        <v>202112</v>
      </c>
      <c r="O57" s="26">
        <v>202107</v>
      </c>
      <c r="P57" s="26">
        <v>202112</v>
      </c>
      <c r="Q57" s="14"/>
      <c r="R57" s="48">
        <v>1200</v>
      </c>
      <c r="S57" s="54"/>
      <c r="T57" s="48">
        <v>1200</v>
      </c>
      <c r="U57" s="26" t="s">
        <v>358</v>
      </c>
      <c r="V57" s="26" t="s">
        <v>355</v>
      </c>
      <c r="W57" s="26" t="s">
        <v>41</v>
      </c>
      <c r="X57" s="23" t="s">
        <v>42</v>
      </c>
      <c r="Y57" s="26" t="s">
        <v>43</v>
      </c>
      <c r="Z57" s="26" t="s">
        <v>359</v>
      </c>
      <c r="AA57" s="26" t="s">
        <v>360</v>
      </c>
      <c r="AB57" s="23"/>
    </row>
    <row r="58" s="4" customFormat="1" ht="45" customHeight="1" spans="1:28">
      <c r="A58" s="12">
        <v>53</v>
      </c>
      <c r="B58" s="18" t="s">
        <v>32</v>
      </c>
      <c r="C58" s="26" t="s">
        <v>361</v>
      </c>
      <c r="D58" s="19" t="s">
        <v>362</v>
      </c>
      <c r="E58" s="21" t="str">
        <f t="shared" si="0"/>
        <v>2女</v>
      </c>
      <c r="F58" s="26" t="s">
        <v>363</v>
      </c>
      <c r="G58" s="26" t="s">
        <v>29</v>
      </c>
      <c r="H58" s="26" t="s">
        <v>357</v>
      </c>
      <c r="I58" s="26" t="s">
        <v>263</v>
      </c>
      <c r="J58" s="26" t="s">
        <v>51</v>
      </c>
      <c r="K58" s="26"/>
      <c r="L58" s="26">
        <v>6</v>
      </c>
      <c r="M58" s="26">
        <v>202107</v>
      </c>
      <c r="N58" s="26">
        <v>202112</v>
      </c>
      <c r="O58" s="26">
        <v>202107</v>
      </c>
      <c r="P58" s="26">
        <v>202112</v>
      </c>
      <c r="Q58" s="26"/>
      <c r="R58" s="47">
        <v>1200</v>
      </c>
      <c r="S58" s="52"/>
      <c r="T58" s="47">
        <v>1200</v>
      </c>
      <c r="U58" s="26" t="s">
        <v>358</v>
      </c>
      <c r="V58" s="26" t="s">
        <v>355</v>
      </c>
      <c r="W58" s="26" t="s">
        <v>41</v>
      </c>
      <c r="X58" s="23" t="s">
        <v>42</v>
      </c>
      <c r="Y58" s="26" t="s">
        <v>43</v>
      </c>
      <c r="Z58" s="26" t="s">
        <v>359</v>
      </c>
      <c r="AA58" s="26" t="s">
        <v>360</v>
      </c>
      <c r="AB58" s="23" t="s">
        <v>364</v>
      </c>
    </row>
    <row r="59" s="4" customFormat="1" ht="45" customHeight="1" spans="1:28">
      <c r="A59" s="12">
        <v>54</v>
      </c>
      <c r="B59" s="18" t="s">
        <v>32</v>
      </c>
      <c r="C59" s="22" t="s">
        <v>365</v>
      </c>
      <c r="D59" s="19" t="s">
        <v>230</v>
      </c>
      <c r="E59" s="21" t="str">
        <f t="shared" si="0"/>
        <v>1男</v>
      </c>
      <c r="F59" s="26" t="s">
        <v>366</v>
      </c>
      <c r="G59" s="26" t="s">
        <v>29</v>
      </c>
      <c r="H59" s="26" t="s">
        <v>367</v>
      </c>
      <c r="I59" s="26" t="s">
        <v>368</v>
      </c>
      <c r="J59" s="26" t="s">
        <v>51</v>
      </c>
      <c r="K59" s="26"/>
      <c r="L59" s="26">
        <v>4</v>
      </c>
      <c r="M59" s="26">
        <v>202109</v>
      </c>
      <c r="N59" s="26">
        <v>202112</v>
      </c>
      <c r="O59" s="26">
        <v>202109</v>
      </c>
      <c r="P59" s="26">
        <v>202112</v>
      </c>
      <c r="Q59" s="26"/>
      <c r="R59" s="47">
        <v>800</v>
      </c>
      <c r="S59" s="52"/>
      <c r="T59" s="47">
        <v>800</v>
      </c>
      <c r="U59" s="26" t="s">
        <v>358</v>
      </c>
      <c r="V59" s="26" t="s">
        <v>355</v>
      </c>
      <c r="W59" s="26" t="s">
        <v>41</v>
      </c>
      <c r="X59" s="23" t="s">
        <v>42</v>
      </c>
      <c r="Y59" s="26" t="s">
        <v>43</v>
      </c>
      <c r="Z59" s="26" t="s">
        <v>359</v>
      </c>
      <c r="AA59" s="26" t="s">
        <v>360</v>
      </c>
      <c r="AB59" s="23" t="s">
        <v>369</v>
      </c>
    </row>
    <row r="60" s="4" customFormat="1" ht="45" customHeight="1" spans="1:28">
      <c r="A60" s="12">
        <v>55</v>
      </c>
      <c r="B60" s="18" t="s">
        <v>32</v>
      </c>
      <c r="C60" s="22" t="s">
        <v>370</v>
      </c>
      <c r="D60" s="22" t="s">
        <v>202</v>
      </c>
      <c r="E60" s="21" t="str">
        <f t="shared" si="0"/>
        <v>1男</v>
      </c>
      <c r="F60" s="25" t="s">
        <v>371</v>
      </c>
      <c r="G60" s="12" t="s">
        <v>29</v>
      </c>
      <c r="H60" s="35" t="s">
        <v>70</v>
      </c>
      <c r="I60" s="22" t="s">
        <v>372</v>
      </c>
      <c r="J60" s="23" t="s">
        <v>51</v>
      </c>
      <c r="K60" s="23"/>
      <c r="L60" s="23">
        <v>10</v>
      </c>
      <c r="M60" s="18" t="s">
        <v>373</v>
      </c>
      <c r="N60" s="26">
        <v>202112</v>
      </c>
      <c r="O60" s="26" t="s">
        <v>373</v>
      </c>
      <c r="P60" s="26">
        <v>202112</v>
      </c>
      <c r="Q60" s="47"/>
      <c r="R60" s="47">
        <v>2000</v>
      </c>
      <c r="S60" s="52"/>
      <c r="T60" s="52">
        <v>2000</v>
      </c>
      <c r="U60" s="18" t="s">
        <v>374</v>
      </c>
      <c r="V60" s="22" t="s">
        <v>370</v>
      </c>
      <c r="W60" s="23" t="s">
        <v>41</v>
      </c>
      <c r="X60" s="23" t="s">
        <v>220</v>
      </c>
      <c r="Y60" s="22"/>
      <c r="Z60" s="22" t="s">
        <v>221</v>
      </c>
      <c r="AA60" s="18" t="s">
        <v>222</v>
      </c>
      <c r="AB60" s="23"/>
    </row>
    <row r="61" s="4" customFormat="1" ht="45" customHeight="1" spans="1:28">
      <c r="A61" s="12">
        <v>56</v>
      </c>
      <c r="B61" s="36" t="s">
        <v>53</v>
      </c>
      <c r="C61" s="22" t="s">
        <v>375</v>
      </c>
      <c r="D61" s="22" t="s">
        <v>376</v>
      </c>
      <c r="E61" s="21" t="str">
        <f t="shared" si="0"/>
        <v>1男</v>
      </c>
      <c r="F61" s="22" t="s">
        <v>377</v>
      </c>
      <c r="G61" s="12" t="s">
        <v>28</v>
      </c>
      <c r="H61" s="35" t="s">
        <v>378</v>
      </c>
      <c r="I61" s="22" t="s">
        <v>379</v>
      </c>
      <c r="J61" s="23" t="s">
        <v>97</v>
      </c>
      <c r="K61" s="23">
        <v>2021</v>
      </c>
      <c r="L61" s="23">
        <v>11</v>
      </c>
      <c r="M61" s="18" t="s">
        <v>380</v>
      </c>
      <c r="N61" s="26">
        <v>202112</v>
      </c>
      <c r="O61" s="26" t="s">
        <v>380</v>
      </c>
      <c r="P61" s="26">
        <v>202112</v>
      </c>
      <c r="Q61" s="47">
        <v>3300</v>
      </c>
      <c r="R61" s="47"/>
      <c r="S61" s="52">
        <v>800</v>
      </c>
      <c r="T61" s="52">
        <v>4100</v>
      </c>
      <c r="U61" s="18" t="s">
        <v>381</v>
      </c>
      <c r="V61" s="22" t="s">
        <v>375</v>
      </c>
      <c r="W61" s="23" t="s">
        <v>41</v>
      </c>
      <c r="X61" s="23" t="s">
        <v>220</v>
      </c>
      <c r="Y61" s="22"/>
      <c r="Z61" s="22" t="s">
        <v>221</v>
      </c>
      <c r="AA61" s="18" t="s">
        <v>222</v>
      </c>
      <c r="AB61" s="23" t="s">
        <v>382</v>
      </c>
    </row>
    <row r="62" s="4" customFormat="1" ht="45" customHeight="1" spans="1:28">
      <c r="A62" s="12">
        <v>57</v>
      </c>
      <c r="B62" s="36" t="s">
        <v>53</v>
      </c>
      <c r="C62" s="22" t="s">
        <v>383</v>
      </c>
      <c r="D62" s="22" t="s">
        <v>73</v>
      </c>
      <c r="E62" s="21" t="str">
        <f t="shared" si="0"/>
        <v>1男</v>
      </c>
      <c r="F62" s="22" t="s">
        <v>384</v>
      </c>
      <c r="G62" s="12" t="s">
        <v>28</v>
      </c>
      <c r="H62" s="35" t="s">
        <v>385</v>
      </c>
      <c r="I62" s="22" t="s">
        <v>386</v>
      </c>
      <c r="J62" s="23" t="s">
        <v>97</v>
      </c>
      <c r="K62" s="23">
        <v>2021</v>
      </c>
      <c r="L62" s="23">
        <v>12</v>
      </c>
      <c r="M62" s="18" t="s">
        <v>320</v>
      </c>
      <c r="N62" s="26">
        <v>202112</v>
      </c>
      <c r="O62" s="26" t="s">
        <v>320</v>
      </c>
      <c r="P62" s="26">
        <v>202112</v>
      </c>
      <c r="Q62" s="47">
        <v>3600</v>
      </c>
      <c r="R62" s="47"/>
      <c r="S62" s="52">
        <v>800</v>
      </c>
      <c r="T62" s="52">
        <v>4400</v>
      </c>
      <c r="U62" s="18" t="s">
        <v>387</v>
      </c>
      <c r="V62" s="22" t="s">
        <v>383</v>
      </c>
      <c r="W62" s="23" t="s">
        <v>41</v>
      </c>
      <c r="X62" s="23" t="s">
        <v>220</v>
      </c>
      <c r="Y62" s="22"/>
      <c r="Z62" s="22" t="s">
        <v>221</v>
      </c>
      <c r="AA62" s="18" t="s">
        <v>222</v>
      </c>
      <c r="AB62" s="23"/>
    </row>
    <row r="63" s="4" customFormat="1" ht="45" customHeight="1" spans="1:28">
      <c r="A63" s="12">
        <v>58</v>
      </c>
      <c r="B63" s="18" t="s">
        <v>32</v>
      </c>
      <c r="C63" s="22" t="s">
        <v>388</v>
      </c>
      <c r="D63" s="25" t="s">
        <v>230</v>
      </c>
      <c r="E63" s="21" t="str">
        <f t="shared" si="0"/>
        <v>1男</v>
      </c>
      <c r="F63" s="22" t="s">
        <v>389</v>
      </c>
      <c r="G63" s="12" t="s">
        <v>29</v>
      </c>
      <c r="H63" s="35" t="s">
        <v>70</v>
      </c>
      <c r="I63" s="22" t="s">
        <v>372</v>
      </c>
      <c r="J63" s="23" t="s">
        <v>51</v>
      </c>
      <c r="K63" s="23"/>
      <c r="L63" s="23">
        <v>10</v>
      </c>
      <c r="M63" s="18" t="s">
        <v>373</v>
      </c>
      <c r="N63" s="26">
        <v>202112</v>
      </c>
      <c r="O63" s="26" t="s">
        <v>373</v>
      </c>
      <c r="P63" s="26">
        <v>202112</v>
      </c>
      <c r="Q63" s="47"/>
      <c r="R63" s="47">
        <v>2000</v>
      </c>
      <c r="S63" s="52"/>
      <c r="T63" s="52">
        <v>2000</v>
      </c>
      <c r="U63" s="18" t="s">
        <v>390</v>
      </c>
      <c r="V63" s="22" t="s">
        <v>388</v>
      </c>
      <c r="W63" s="23" t="s">
        <v>41</v>
      </c>
      <c r="X63" s="23" t="s">
        <v>220</v>
      </c>
      <c r="Y63" s="22"/>
      <c r="Z63" s="22" t="s">
        <v>221</v>
      </c>
      <c r="AA63" s="18" t="s">
        <v>222</v>
      </c>
      <c r="AB63" s="23"/>
    </row>
    <row r="64" s="4" customFormat="1" ht="45" customHeight="1" spans="1:28">
      <c r="A64" s="12">
        <v>59</v>
      </c>
      <c r="B64" s="18" t="s">
        <v>32</v>
      </c>
      <c r="C64" s="22" t="s">
        <v>391</v>
      </c>
      <c r="D64" s="22" t="s">
        <v>299</v>
      </c>
      <c r="E64" s="21" t="str">
        <f t="shared" si="0"/>
        <v>1男</v>
      </c>
      <c r="F64" s="25" t="s">
        <v>392</v>
      </c>
      <c r="G64" s="12" t="s">
        <v>29</v>
      </c>
      <c r="H64" s="35" t="s">
        <v>393</v>
      </c>
      <c r="I64" s="22" t="s">
        <v>103</v>
      </c>
      <c r="J64" s="23" t="s">
        <v>38</v>
      </c>
      <c r="K64" s="23">
        <v>2021</v>
      </c>
      <c r="L64" s="23">
        <v>10</v>
      </c>
      <c r="M64" s="18" t="s">
        <v>373</v>
      </c>
      <c r="N64" s="26">
        <v>202112</v>
      </c>
      <c r="O64" s="26" t="s">
        <v>373</v>
      </c>
      <c r="P64" s="26">
        <v>202112</v>
      </c>
      <c r="Q64" s="47"/>
      <c r="R64" s="47">
        <v>2000</v>
      </c>
      <c r="S64" s="52">
        <v>200</v>
      </c>
      <c r="T64" s="52">
        <v>2200</v>
      </c>
      <c r="U64" s="18" t="s">
        <v>394</v>
      </c>
      <c r="V64" s="22" t="s">
        <v>391</v>
      </c>
      <c r="W64" s="23" t="s">
        <v>41</v>
      </c>
      <c r="X64" s="23" t="s">
        <v>220</v>
      </c>
      <c r="Y64" s="22"/>
      <c r="Z64" s="22" t="s">
        <v>221</v>
      </c>
      <c r="AA64" s="18" t="s">
        <v>222</v>
      </c>
      <c r="AB64" s="23"/>
    </row>
    <row r="65" s="4" customFormat="1" ht="45" customHeight="1" spans="1:28">
      <c r="A65" s="12">
        <v>60</v>
      </c>
      <c r="B65" s="18" t="s">
        <v>32</v>
      </c>
      <c r="C65" s="22" t="s">
        <v>395</v>
      </c>
      <c r="D65" s="22" t="s">
        <v>396</v>
      </c>
      <c r="E65" s="21" t="str">
        <f t="shared" si="0"/>
        <v>1男</v>
      </c>
      <c r="F65" s="22" t="s">
        <v>397</v>
      </c>
      <c r="G65" s="12" t="s">
        <v>29</v>
      </c>
      <c r="H65" s="35" t="s">
        <v>398</v>
      </c>
      <c r="I65" s="22" t="s">
        <v>399</v>
      </c>
      <c r="J65" s="23" t="s">
        <v>97</v>
      </c>
      <c r="K65" s="23">
        <v>2021</v>
      </c>
      <c r="L65" s="23">
        <v>10</v>
      </c>
      <c r="M65" s="18" t="s">
        <v>373</v>
      </c>
      <c r="N65" s="26">
        <v>202112</v>
      </c>
      <c r="O65" s="26" t="s">
        <v>373</v>
      </c>
      <c r="P65" s="26">
        <v>202112</v>
      </c>
      <c r="Q65" s="47"/>
      <c r="R65" s="47">
        <v>2000</v>
      </c>
      <c r="S65" s="52">
        <v>800</v>
      </c>
      <c r="T65" s="52">
        <v>2800</v>
      </c>
      <c r="U65" s="18" t="s">
        <v>400</v>
      </c>
      <c r="V65" s="22" t="s">
        <v>395</v>
      </c>
      <c r="W65" s="23" t="s">
        <v>41</v>
      </c>
      <c r="X65" s="23" t="s">
        <v>220</v>
      </c>
      <c r="Y65" s="22"/>
      <c r="Z65" s="22" t="s">
        <v>221</v>
      </c>
      <c r="AA65" s="18" t="s">
        <v>222</v>
      </c>
      <c r="AB65" s="23" t="s">
        <v>401</v>
      </c>
    </row>
    <row r="66" s="4" customFormat="1" ht="45" customHeight="1" spans="1:28">
      <c r="A66" s="12">
        <v>61</v>
      </c>
      <c r="B66" s="36" t="s">
        <v>53</v>
      </c>
      <c r="C66" s="22" t="s">
        <v>402</v>
      </c>
      <c r="D66" s="22" t="s">
        <v>230</v>
      </c>
      <c r="E66" s="21" t="str">
        <f t="shared" si="0"/>
        <v>1男</v>
      </c>
      <c r="F66" s="22" t="s">
        <v>403</v>
      </c>
      <c r="G66" s="12" t="s">
        <v>29</v>
      </c>
      <c r="H66" s="35" t="s">
        <v>393</v>
      </c>
      <c r="I66" s="22" t="s">
        <v>404</v>
      </c>
      <c r="J66" s="23" t="s">
        <v>51</v>
      </c>
      <c r="K66" s="23"/>
      <c r="L66" s="23">
        <v>9</v>
      </c>
      <c r="M66" s="18" t="s">
        <v>405</v>
      </c>
      <c r="N66" s="26">
        <v>202112</v>
      </c>
      <c r="O66" s="26" t="s">
        <v>405</v>
      </c>
      <c r="P66" s="26">
        <v>202112</v>
      </c>
      <c r="Q66" s="47"/>
      <c r="R66" s="47">
        <v>1800</v>
      </c>
      <c r="S66" s="52"/>
      <c r="T66" s="52">
        <v>1800</v>
      </c>
      <c r="U66" s="18" t="s">
        <v>406</v>
      </c>
      <c r="V66" s="22" t="s">
        <v>402</v>
      </c>
      <c r="W66" s="23" t="s">
        <v>41</v>
      </c>
      <c r="X66" s="23" t="s">
        <v>220</v>
      </c>
      <c r="Y66" s="22"/>
      <c r="Z66" s="22" t="s">
        <v>407</v>
      </c>
      <c r="AA66" s="18" t="s">
        <v>408</v>
      </c>
      <c r="AB66" s="23"/>
    </row>
    <row r="67" s="4" customFormat="1" ht="45" customHeight="1" spans="1:28">
      <c r="A67" s="12">
        <v>62</v>
      </c>
      <c r="B67" s="18" t="s">
        <v>32</v>
      </c>
      <c r="C67" s="22" t="s">
        <v>409</v>
      </c>
      <c r="D67" s="22" t="s">
        <v>73</v>
      </c>
      <c r="E67" s="21" t="str">
        <f t="shared" si="0"/>
        <v>1男</v>
      </c>
      <c r="F67" s="22" t="s">
        <v>410</v>
      </c>
      <c r="G67" s="12" t="s">
        <v>29</v>
      </c>
      <c r="H67" s="35" t="s">
        <v>70</v>
      </c>
      <c r="I67" s="22" t="s">
        <v>411</v>
      </c>
      <c r="J67" s="23" t="s">
        <v>97</v>
      </c>
      <c r="K67" s="23">
        <v>2021</v>
      </c>
      <c r="L67" s="23">
        <v>10</v>
      </c>
      <c r="M67" s="18" t="s">
        <v>373</v>
      </c>
      <c r="N67" s="26">
        <v>202112</v>
      </c>
      <c r="O67" s="26" t="s">
        <v>373</v>
      </c>
      <c r="P67" s="26">
        <v>202112</v>
      </c>
      <c r="Q67" s="47"/>
      <c r="R67" s="47">
        <v>2000</v>
      </c>
      <c r="S67" s="52">
        <v>800</v>
      </c>
      <c r="T67" s="52">
        <v>2800</v>
      </c>
      <c r="U67" s="18" t="s">
        <v>412</v>
      </c>
      <c r="V67" s="22" t="s">
        <v>409</v>
      </c>
      <c r="W67" s="23" t="s">
        <v>41</v>
      </c>
      <c r="X67" s="23" t="s">
        <v>220</v>
      </c>
      <c r="Y67" s="22"/>
      <c r="Z67" s="22" t="s">
        <v>407</v>
      </c>
      <c r="AA67" s="18" t="s">
        <v>408</v>
      </c>
      <c r="AB67" s="23"/>
    </row>
    <row r="68" s="4" customFormat="1" ht="45" customHeight="1" spans="1:28">
      <c r="A68" s="12">
        <v>63</v>
      </c>
      <c r="B68" s="36" t="s">
        <v>53</v>
      </c>
      <c r="C68" s="22" t="s">
        <v>413</v>
      </c>
      <c r="D68" s="22" t="s">
        <v>414</v>
      </c>
      <c r="E68" s="21" t="str">
        <f t="shared" si="0"/>
        <v>2女</v>
      </c>
      <c r="F68" s="22" t="s">
        <v>415</v>
      </c>
      <c r="G68" s="12" t="s">
        <v>29</v>
      </c>
      <c r="H68" s="35" t="s">
        <v>57</v>
      </c>
      <c r="I68" s="22" t="s">
        <v>416</v>
      </c>
      <c r="J68" s="23" t="s">
        <v>51</v>
      </c>
      <c r="K68" s="23"/>
      <c r="L68" s="23">
        <v>3</v>
      </c>
      <c r="M68" s="18" t="s">
        <v>206</v>
      </c>
      <c r="N68" s="26">
        <v>202112</v>
      </c>
      <c r="O68" s="26" t="s">
        <v>206</v>
      </c>
      <c r="P68" s="26">
        <v>202112</v>
      </c>
      <c r="Q68" s="47"/>
      <c r="R68" s="47">
        <v>600</v>
      </c>
      <c r="S68" s="52"/>
      <c r="T68" s="52">
        <v>600</v>
      </c>
      <c r="U68" s="18" t="s">
        <v>417</v>
      </c>
      <c r="V68" s="22" t="s">
        <v>413</v>
      </c>
      <c r="W68" s="23" t="s">
        <v>41</v>
      </c>
      <c r="X68" s="23" t="s">
        <v>220</v>
      </c>
      <c r="Y68" s="22"/>
      <c r="Z68" s="58" t="s">
        <v>418</v>
      </c>
      <c r="AA68" s="4" t="s">
        <v>419</v>
      </c>
      <c r="AB68" s="23"/>
    </row>
    <row r="69" s="4" customFormat="1" ht="45" customHeight="1" spans="1:28">
      <c r="A69" s="12">
        <v>64</v>
      </c>
      <c r="B69" s="36" t="s">
        <v>420</v>
      </c>
      <c r="C69" s="22" t="s">
        <v>421</v>
      </c>
      <c r="D69" s="22" t="s">
        <v>422</v>
      </c>
      <c r="E69" s="21" t="str">
        <f t="shared" si="0"/>
        <v>2女</v>
      </c>
      <c r="F69" s="22" t="s">
        <v>423</v>
      </c>
      <c r="G69" s="12" t="s">
        <v>29</v>
      </c>
      <c r="H69" s="35" t="s">
        <v>424</v>
      </c>
      <c r="I69" s="22" t="s">
        <v>416</v>
      </c>
      <c r="J69" s="23" t="s">
        <v>51</v>
      </c>
      <c r="K69" s="23"/>
      <c r="L69" s="23">
        <v>4</v>
      </c>
      <c r="M69" s="18" t="s">
        <v>425</v>
      </c>
      <c r="N69" s="26">
        <v>202112</v>
      </c>
      <c r="O69" s="26" t="s">
        <v>425</v>
      </c>
      <c r="P69" s="26">
        <v>202112</v>
      </c>
      <c r="Q69" s="47"/>
      <c r="R69" s="47">
        <v>800</v>
      </c>
      <c r="S69" s="52"/>
      <c r="T69" s="52">
        <v>800</v>
      </c>
      <c r="U69" s="18" t="s">
        <v>426</v>
      </c>
      <c r="V69" s="22" t="s">
        <v>421</v>
      </c>
      <c r="W69" s="23" t="s">
        <v>41</v>
      </c>
      <c r="X69" s="23" t="s">
        <v>220</v>
      </c>
      <c r="Y69" s="22"/>
      <c r="Z69" s="22" t="s">
        <v>418</v>
      </c>
      <c r="AA69" s="23" t="s">
        <v>419</v>
      </c>
      <c r="AB69" s="23"/>
    </row>
    <row r="70" s="4" customFormat="1" ht="45" customHeight="1" spans="1:28">
      <c r="A70" s="12">
        <v>65</v>
      </c>
      <c r="B70" s="36" t="s">
        <v>53</v>
      </c>
      <c r="C70" s="22" t="s">
        <v>427</v>
      </c>
      <c r="D70" s="22" t="s">
        <v>202</v>
      </c>
      <c r="E70" s="21" t="str">
        <f t="shared" ref="E70:E80" si="12">IFERROR(IF(MOD(MID(D70,17,1),2)=1,"1男","2女"),"")</f>
        <v>1男</v>
      </c>
      <c r="F70" s="22" t="s">
        <v>428</v>
      </c>
      <c r="G70" s="12" t="s">
        <v>29</v>
      </c>
      <c r="H70" s="35" t="s">
        <v>429</v>
      </c>
      <c r="I70" s="22" t="s">
        <v>205</v>
      </c>
      <c r="J70" s="23" t="s">
        <v>51</v>
      </c>
      <c r="K70" s="23"/>
      <c r="L70" s="23">
        <v>4</v>
      </c>
      <c r="M70" s="18" t="s">
        <v>425</v>
      </c>
      <c r="N70" s="26">
        <v>202112</v>
      </c>
      <c r="O70" s="26" t="s">
        <v>425</v>
      </c>
      <c r="P70" s="26">
        <v>202112</v>
      </c>
      <c r="Q70" s="47"/>
      <c r="R70" s="47">
        <v>800</v>
      </c>
      <c r="S70" s="52"/>
      <c r="T70" s="52">
        <v>800</v>
      </c>
      <c r="U70" s="18" t="s">
        <v>430</v>
      </c>
      <c r="V70" s="22" t="s">
        <v>427</v>
      </c>
      <c r="W70" s="23" t="s">
        <v>41</v>
      </c>
      <c r="X70" s="23" t="s">
        <v>220</v>
      </c>
      <c r="Y70" s="22"/>
      <c r="Z70" s="22" t="s">
        <v>418</v>
      </c>
      <c r="AA70" s="23" t="s">
        <v>419</v>
      </c>
      <c r="AB70" s="23"/>
    </row>
    <row r="71" s="4" customFormat="1" ht="45" customHeight="1" spans="1:28">
      <c r="A71" s="12">
        <v>66</v>
      </c>
      <c r="B71" s="36" t="s">
        <v>53</v>
      </c>
      <c r="C71" s="22" t="s">
        <v>431</v>
      </c>
      <c r="D71" s="22" t="s">
        <v>34</v>
      </c>
      <c r="E71" s="21" t="str">
        <f t="shared" si="12"/>
        <v>1男</v>
      </c>
      <c r="F71" s="22" t="s">
        <v>432</v>
      </c>
      <c r="G71" s="12" t="s">
        <v>29</v>
      </c>
      <c r="H71" s="35" t="s">
        <v>433</v>
      </c>
      <c r="I71" s="22" t="s">
        <v>416</v>
      </c>
      <c r="J71" s="23" t="s">
        <v>51</v>
      </c>
      <c r="K71" s="23"/>
      <c r="L71" s="23">
        <v>3</v>
      </c>
      <c r="M71" s="18" t="s">
        <v>206</v>
      </c>
      <c r="N71" s="26">
        <v>202112</v>
      </c>
      <c r="O71" s="26" t="s">
        <v>206</v>
      </c>
      <c r="P71" s="26">
        <v>202112</v>
      </c>
      <c r="Q71" s="47"/>
      <c r="R71" s="47">
        <v>600</v>
      </c>
      <c r="S71" s="52"/>
      <c r="T71" s="52">
        <v>600</v>
      </c>
      <c r="U71" s="18" t="s">
        <v>434</v>
      </c>
      <c r="V71" s="22" t="s">
        <v>431</v>
      </c>
      <c r="W71" s="23" t="s">
        <v>41</v>
      </c>
      <c r="X71" s="23" t="s">
        <v>220</v>
      </c>
      <c r="Y71" s="22"/>
      <c r="Z71" s="22" t="s">
        <v>435</v>
      </c>
      <c r="AA71" s="18" t="s">
        <v>436</v>
      </c>
      <c r="AB71" s="23"/>
    </row>
    <row r="72" s="5" customFormat="1" ht="45" customHeight="1" spans="1:28">
      <c r="A72" s="12">
        <v>67</v>
      </c>
      <c r="B72" s="12" t="s">
        <v>437</v>
      </c>
      <c r="C72" s="23" t="s">
        <v>438</v>
      </c>
      <c r="D72" s="24" t="s">
        <v>439</v>
      </c>
      <c r="E72" s="52" t="str">
        <f t="shared" si="12"/>
        <v>2女</v>
      </c>
      <c r="F72" s="24" t="s">
        <v>440</v>
      </c>
      <c r="G72" s="12" t="s">
        <v>29</v>
      </c>
      <c r="H72" s="23" t="s">
        <v>441</v>
      </c>
      <c r="I72" s="23" t="s">
        <v>442</v>
      </c>
      <c r="J72" s="23" t="s">
        <v>38</v>
      </c>
      <c r="K72" s="23"/>
      <c r="L72" s="23">
        <v>3</v>
      </c>
      <c r="M72" s="18" t="s">
        <v>206</v>
      </c>
      <c r="N72" s="26">
        <v>202112</v>
      </c>
      <c r="O72" s="26" t="s">
        <v>206</v>
      </c>
      <c r="P72" s="26">
        <v>202112</v>
      </c>
      <c r="Q72" s="47" t="str">
        <f t="shared" ref="Q72:Q76" si="13">IF(L72=0,"",IF(G72="单位就业",L72*300,""))</f>
        <v/>
      </c>
      <c r="R72" s="47">
        <f t="shared" ref="R72:R81" si="14">IF(L72=0,"",IF(G72="灵活就业",L72*200,""))</f>
        <v>600</v>
      </c>
      <c r="S72" s="52"/>
      <c r="T72" s="52">
        <f t="shared" ref="T72:T84" si="15">IF(SUM(Q72:S72)=0,"",SUM(Q72:S72))</f>
        <v>600</v>
      </c>
      <c r="U72" s="24" t="s">
        <v>443</v>
      </c>
      <c r="V72" s="23" t="s">
        <v>438</v>
      </c>
      <c r="W72" s="23" t="s">
        <v>41</v>
      </c>
      <c r="X72" s="23" t="s">
        <v>214</v>
      </c>
      <c r="Y72" s="23" t="s">
        <v>444</v>
      </c>
      <c r="Z72" s="23" t="s">
        <v>445</v>
      </c>
      <c r="AA72" s="24" t="s">
        <v>446</v>
      </c>
      <c r="AB72" s="12"/>
    </row>
    <row r="73" s="5" customFormat="1" ht="45" customHeight="1" spans="1:28">
      <c r="A73" s="12">
        <v>68</v>
      </c>
      <c r="B73" s="12" t="s">
        <v>437</v>
      </c>
      <c r="C73" s="23" t="s">
        <v>447</v>
      </c>
      <c r="D73" s="24" t="s">
        <v>448</v>
      </c>
      <c r="E73" s="52" t="str">
        <f t="shared" si="12"/>
        <v>1男</v>
      </c>
      <c r="F73" s="24" t="s">
        <v>449</v>
      </c>
      <c r="G73" s="12" t="s">
        <v>29</v>
      </c>
      <c r="H73" s="23" t="s">
        <v>450</v>
      </c>
      <c r="I73" s="23" t="s">
        <v>319</v>
      </c>
      <c r="J73" s="23" t="s">
        <v>51</v>
      </c>
      <c r="K73" s="23"/>
      <c r="L73" s="23">
        <v>3</v>
      </c>
      <c r="M73" s="18" t="s">
        <v>206</v>
      </c>
      <c r="N73" s="26">
        <v>202112</v>
      </c>
      <c r="O73" s="26" t="s">
        <v>206</v>
      </c>
      <c r="P73" s="26">
        <v>202112</v>
      </c>
      <c r="Q73" s="47" t="str">
        <f t="shared" si="13"/>
        <v/>
      </c>
      <c r="R73" s="47">
        <f t="shared" si="14"/>
        <v>600</v>
      </c>
      <c r="S73" s="52" t="str">
        <f t="shared" ref="S73:S77" si="16">IF(J73="是",800,IF(J73="否",200,""))</f>
        <v/>
      </c>
      <c r="T73" s="52">
        <f t="shared" si="15"/>
        <v>600</v>
      </c>
      <c r="U73" s="24" t="s">
        <v>451</v>
      </c>
      <c r="V73" s="23" t="s">
        <v>447</v>
      </c>
      <c r="W73" s="23" t="s">
        <v>41</v>
      </c>
      <c r="X73" s="23" t="s">
        <v>214</v>
      </c>
      <c r="Y73" s="23" t="s">
        <v>444</v>
      </c>
      <c r="Z73" s="23" t="s">
        <v>445</v>
      </c>
      <c r="AA73" s="24" t="s">
        <v>446</v>
      </c>
      <c r="AB73" s="12"/>
    </row>
    <row r="74" s="5" customFormat="1" ht="45" customHeight="1" spans="1:28">
      <c r="A74" s="12">
        <v>69</v>
      </c>
      <c r="B74" s="12" t="s">
        <v>437</v>
      </c>
      <c r="C74" s="23" t="s">
        <v>452</v>
      </c>
      <c r="D74" s="24" t="s">
        <v>448</v>
      </c>
      <c r="E74" s="52" t="str">
        <f t="shared" si="12"/>
        <v>1男</v>
      </c>
      <c r="F74" s="24" t="s">
        <v>453</v>
      </c>
      <c r="G74" s="12" t="s">
        <v>29</v>
      </c>
      <c r="H74" s="23" t="s">
        <v>212</v>
      </c>
      <c r="I74" s="23" t="s">
        <v>319</v>
      </c>
      <c r="J74" s="23" t="s">
        <v>51</v>
      </c>
      <c r="K74" s="23"/>
      <c r="L74" s="23">
        <v>3</v>
      </c>
      <c r="M74" s="18" t="s">
        <v>206</v>
      </c>
      <c r="N74" s="26">
        <v>202112</v>
      </c>
      <c r="O74" s="26" t="s">
        <v>206</v>
      </c>
      <c r="P74" s="26">
        <v>202112</v>
      </c>
      <c r="Q74" s="47" t="str">
        <f t="shared" si="13"/>
        <v/>
      </c>
      <c r="R74" s="47">
        <f t="shared" si="14"/>
        <v>600</v>
      </c>
      <c r="S74" s="52" t="str">
        <f t="shared" si="16"/>
        <v/>
      </c>
      <c r="T74" s="52">
        <f t="shared" si="15"/>
        <v>600</v>
      </c>
      <c r="U74" s="24" t="s">
        <v>454</v>
      </c>
      <c r="V74" s="23" t="s">
        <v>452</v>
      </c>
      <c r="W74" s="23" t="s">
        <v>41</v>
      </c>
      <c r="X74" s="23" t="s">
        <v>214</v>
      </c>
      <c r="Y74" s="23" t="s">
        <v>444</v>
      </c>
      <c r="Z74" s="23" t="s">
        <v>445</v>
      </c>
      <c r="AA74" s="24" t="s">
        <v>446</v>
      </c>
      <c r="AB74" s="12"/>
    </row>
    <row r="75" s="5" customFormat="1" ht="45" customHeight="1" spans="1:28">
      <c r="A75" s="12">
        <v>70</v>
      </c>
      <c r="B75" s="12" t="s">
        <v>437</v>
      </c>
      <c r="C75" s="23" t="s">
        <v>455</v>
      </c>
      <c r="D75" s="24" t="s">
        <v>456</v>
      </c>
      <c r="E75" s="52" t="str">
        <f t="shared" si="12"/>
        <v>1男</v>
      </c>
      <c r="F75" s="24" t="s">
        <v>457</v>
      </c>
      <c r="G75" s="12" t="s">
        <v>29</v>
      </c>
      <c r="H75" s="23" t="s">
        <v>458</v>
      </c>
      <c r="I75" s="23" t="s">
        <v>349</v>
      </c>
      <c r="J75" s="23" t="s">
        <v>38</v>
      </c>
      <c r="K75" s="23"/>
      <c r="L75" s="23">
        <v>3</v>
      </c>
      <c r="M75" s="18" t="s">
        <v>206</v>
      </c>
      <c r="N75" s="26">
        <v>202112</v>
      </c>
      <c r="O75" s="26" t="s">
        <v>206</v>
      </c>
      <c r="P75" s="26">
        <v>202112</v>
      </c>
      <c r="Q75" s="47" t="str">
        <f t="shared" si="13"/>
        <v/>
      </c>
      <c r="R75" s="47">
        <f t="shared" si="14"/>
        <v>600</v>
      </c>
      <c r="S75" s="52"/>
      <c r="T75" s="52">
        <f t="shared" si="15"/>
        <v>600</v>
      </c>
      <c r="U75" s="24" t="s">
        <v>459</v>
      </c>
      <c r="V75" s="23" t="s">
        <v>455</v>
      </c>
      <c r="W75" s="23" t="s">
        <v>41</v>
      </c>
      <c r="X75" s="23" t="s">
        <v>214</v>
      </c>
      <c r="Y75" s="23" t="s">
        <v>444</v>
      </c>
      <c r="Z75" s="23" t="s">
        <v>445</v>
      </c>
      <c r="AA75" s="24" t="s">
        <v>446</v>
      </c>
      <c r="AB75" s="12"/>
    </row>
    <row r="76" s="5" customFormat="1" ht="45" customHeight="1" spans="1:28">
      <c r="A76" s="12">
        <v>71</v>
      </c>
      <c r="B76" s="12" t="s">
        <v>437</v>
      </c>
      <c r="C76" s="23" t="s">
        <v>460</v>
      </c>
      <c r="D76" s="24" t="s">
        <v>461</v>
      </c>
      <c r="E76" s="52" t="str">
        <f t="shared" si="12"/>
        <v>1男</v>
      </c>
      <c r="F76" s="24" t="s">
        <v>462</v>
      </c>
      <c r="G76" s="12" t="s">
        <v>29</v>
      </c>
      <c r="H76" s="23" t="s">
        <v>458</v>
      </c>
      <c r="I76" s="23" t="s">
        <v>349</v>
      </c>
      <c r="J76" s="23" t="s">
        <v>38</v>
      </c>
      <c r="K76" s="23"/>
      <c r="L76" s="23">
        <v>3</v>
      </c>
      <c r="M76" s="18" t="s">
        <v>206</v>
      </c>
      <c r="N76" s="26">
        <v>202112</v>
      </c>
      <c r="O76" s="26" t="s">
        <v>206</v>
      </c>
      <c r="P76" s="26">
        <v>202112</v>
      </c>
      <c r="Q76" s="47" t="str">
        <f t="shared" si="13"/>
        <v/>
      </c>
      <c r="R76" s="47">
        <f t="shared" si="14"/>
        <v>600</v>
      </c>
      <c r="S76" s="52"/>
      <c r="T76" s="52">
        <f t="shared" si="15"/>
        <v>600</v>
      </c>
      <c r="U76" s="24" t="s">
        <v>463</v>
      </c>
      <c r="V76" s="23" t="s">
        <v>460</v>
      </c>
      <c r="W76" s="23" t="s">
        <v>41</v>
      </c>
      <c r="X76" s="23" t="s">
        <v>214</v>
      </c>
      <c r="Y76" s="23" t="s">
        <v>444</v>
      </c>
      <c r="Z76" s="23" t="s">
        <v>464</v>
      </c>
      <c r="AA76" s="24" t="s">
        <v>465</v>
      </c>
      <c r="AB76" s="12"/>
    </row>
    <row r="77" s="5" customFormat="1" ht="45" customHeight="1" spans="1:28">
      <c r="A77" s="12">
        <v>72</v>
      </c>
      <c r="B77" s="12" t="s">
        <v>437</v>
      </c>
      <c r="C77" s="23" t="s">
        <v>466</v>
      </c>
      <c r="D77" s="24" t="s">
        <v>467</v>
      </c>
      <c r="E77" s="52" t="str">
        <f t="shared" si="12"/>
        <v>2女</v>
      </c>
      <c r="F77" s="24" t="s">
        <v>468</v>
      </c>
      <c r="G77" s="12" t="s">
        <v>29</v>
      </c>
      <c r="H77" s="23" t="s">
        <v>469</v>
      </c>
      <c r="I77" s="23" t="s">
        <v>442</v>
      </c>
      <c r="J77" s="23" t="s">
        <v>38</v>
      </c>
      <c r="K77" s="23">
        <v>2021</v>
      </c>
      <c r="L77" s="23">
        <v>4</v>
      </c>
      <c r="M77" s="26">
        <v>202109</v>
      </c>
      <c r="N77" s="26">
        <v>202112</v>
      </c>
      <c r="O77" s="26">
        <v>202109</v>
      </c>
      <c r="P77" s="26">
        <v>202112</v>
      </c>
      <c r="Q77" s="47"/>
      <c r="R77" s="47">
        <f t="shared" si="14"/>
        <v>800</v>
      </c>
      <c r="S77" s="52">
        <f t="shared" si="16"/>
        <v>200</v>
      </c>
      <c r="T77" s="52">
        <f t="shared" si="15"/>
        <v>1000</v>
      </c>
      <c r="U77" s="24" t="s">
        <v>470</v>
      </c>
      <c r="V77" s="23" t="s">
        <v>466</v>
      </c>
      <c r="W77" s="23" t="s">
        <v>41</v>
      </c>
      <c r="X77" s="23" t="s">
        <v>214</v>
      </c>
      <c r="Y77" s="23" t="s">
        <v>444</v>
      </c>
      <c r="Z77" s="23" t="s">
        <v>464</v>
      </c>
      <c r="AA77" s="24" t="s">
        <v>465</v>
      </c>
      <c r="AB77" s="12"/>
    </row>
    <row r="78" s="5" customFormat="1" ht="45" customHeight="1" spans="1:28">
      <c r="A78" s="12">
        <v>73</v>
      </c>
      <c r="B78" s="12" t="s">
        <v>437</v>
      </c>
      <c r="C78" s="23" t="s">
        <v>471</v>
      </c>
      <c r="D78" s="24" t="s">
        <v>472</v>
      </c>
      <c r="E78" s="52" t="str">
        <f t="shared" si="12"/>
        <v>1男</v>
      </c>
      <c r="F78" s="24" t="s">
        <v>473</v>
      </c>
      <c r="G78" s="12" t="s">
        <v>29</v>
      </c>
      <c r="H78" s="23" t="s">
        <v>474</v>
      </c>
      <c r="I78" s="23" t="s">
        <v>475</v>
      </c>
      <c r="J78" s="23" t="s">
        <v>97</v>
      </c>
      <c r="K78" s="23"/>
      <c r="L78" s="23">
        <v>3</v>
      </c>
      <c r="M78" s="18" t="s">
        <v>206</v>
      </c>
      <c r="N78" s="26">
        <v>202112</v>
      </c>
      <c r="O78" s="26" t="s">
        <v>206</v>
      </c>
      <c r="P78" s="26">
        <v>202112</v>
      </c>
      <c r="Q78" s="47" t="str">
        <f t="shared" ref="Q78:Q84" si="17">IF(L78=0,"",IF(G78="单位就业",L78*300,""))</f>
        <v/>
      </c>
      <c r="R78" s="47">
        <f t="shared" si="14"/>
        <v>600</v>
      </c>
      <c r="S78" s="52"/>
      <c r="T78" s="52">
        <f t="shared" si="15"/>
        <v>600</v>
      </c>
      <c r="U78" s="24" t="s">
        <v>476</v>
      </c>
      <c r="V78" s="23" t="s">
        <v>471</v>
      </c>
      <c r="W78" s="23" t="s">
        <v>41</v>
      </c>
      <c r="X78" s="23" t="s">
        <v>214</v>
      </c>
      <c r="Y78" s="23" t="s">
        <v>444</v>
      </c>
      <c r="Z78" s="23" t="s">
        <v>464</v>
      </c>
      <c r="AA78" s="24" t="s">
        <v>465</v>
      </c>
      <c r="AB78" s="12"/>
    </row>
    <row r="79" s="5" customFormat="1" ht="45" customHeight="1" spans="1:28">
      <c r="A79" s="12">
        <v>74</v>
      </c>
      <c r="B79" s="12" t="s">
        <v>437</v>
      </c>
      <c r="C79" s="23" t="s">
        <v>477</v>
      </c>
      <c r="D79" s="24" t="s">
        <v>202</v>
      </c>
      <c r="E79" s="52" t="str">
        <f t="shared" si="12"/>
        <v>1男</v>
      </c>
      <c r="F79" s="24" t="s">
        <v>478</v>
      </c>
      <c r="G79" s="12" t="s">
        <v>29</v>
      </c>
      <c r="H79" s="23" t="s">
        <v>212</v>
      </c>
      <c r="I79" s="23" t="s">
        <v>205</v>
      </c>
      <c r="J79" s="23" t="s">
        <v>51</v>
      </c>
      <c r="K79" s="23"/>
      <c r="L79" s="23">
        <v>3</v>
      </c>
      <c r="M79" s="18" t="s">
        <v>206</v>
      </c>
      <c r="N79" s="26">
        <v>202112</v>
      </c>
      <c r="O79" s="26" t="s">
        <v>206</v>
      </c>
      <c r="P79" s="26">
        <v>202112</v>
      </c>
      <c r="Q79" s="47" t="str">
        <f t="shared" si="17"/>
        <v/>
      </c>
      <c r="R79" s="47">
        <f t="shared" si="14"/>
        <v>600</v>
      </c>
      <c r="S79" s="52" t="str">
        <f>IF(J79="是",800,IF(J79="否",200,""))</f>
        <v/>
      </c>
      <c r="T79" s="52">
        <f t="shared" si="15"/>
        <v>600</v>
      </c>
      <c r="U79" s="24" t="s">
        <v>479</v>
      </c>
      <c r="V79" s="23" t="s">
        <v>477</v>
      </c>
      <c r="W79" s="23" t="s">
        <v>41</v>
      </c>
      <c r="X79" s="23" t="s">
        <v>214</v>
      </c>
      <c r="Y79" s="23" t="s">
        <v>444</v>
      </c>
      <c r="Z79" s="23" t="s">
        <v>480</v>
      </c>
      <c r="AA79" s="24" t="s">
        <v>481</v>
      </c>
      <c r="AB79" s="12"/>
    </row>
    <row r="80" s="5" customFormat="1" ht="45" customHeight="1" spans="1:28">
      <c r="A80" s="12">
        <v>75</v>
      </c>
      <c r="B80" s="12" t="s">
        <v>437</v>
      </c>
      <c r="C80" s="23" t="s">
        <v>482</v>
      </c>
      <c r="D80" s="24" t="s">
        <v>483</v>
      </c>
      <c r="E80" s="52" t="str">
        <f t="shared" si="12"/>
        <v>2女</v>
      </c>
      <c r="F80" s="24" t="s">
        <v>484</v>
      </c>
      <c r="G80" s="12" t="s">
        <v>29</v>
      </c>
      <c r="H80" s="23" t="s">
        <v>485</v>
      </c>
      <c r="I80" s="23" t="s">
        <v>486</v>
      </c>
      <c r="J80" s="23" t="s">
        <v>51</v>
      </c>
      <c r="K80" s="23"/>
      <c r="L80" s="23">
        <v>3</v>
      </c>
      <c r="M80" s="18" t="s">
        <v>206</v>
      </c>
      <c r="N80" s="26">
        <v>202112</v>
      </c>
      <c r="O80" s="26" t="s">
        <v>206</v>
      </c>
      <c r="P80" s="26">
        <v>202112</v>
      </c>
      <c r="Q80" s="47" t="str">
        <f t="shared" si="17"/>
        <v/>
      </c>
      <c r="R80" s="47">
        <f t="shared" si="14"/>
        <v>600</v>
      </c>
      <c r="S80" s="52" t="str">
        <f>IF(J80="是",800,IF(J80="否",200,""))</f>
        <v/>
      </c>
      <c r="T80" s="52">
        <f t="shared" si="15"/>
        <v>600</v>
      </c>
      <c r="U80" s="24" t="s">
        <v>487</v>
      </c>
      <c r="V80" s="23" t="s">
        <v>482</v>
      </c>
      <c r="W80" s="23" t="s">
        <v>41</v>
      </c>
      <c r="X80" s="23" t="s">
        <v>214</v>
      </c>
      <c r="Y80" s="23" t="s">
        <v>444</v>
      </c>
      <c r="Z80" s="23" t="s">
        <v>488</v>
      </c>
      <c r="AA80" s="24" t="s">
        <v>489</v>
      </c>
      <c r="AB80" s="12"/>
    </row>
    <row r="81" s="5" customFormat="1" ht="45" customHeight="1" spans="1:28">
      <c r="A81" s="12">
        <v>76</v>
      </c>
      <c r="B81" s="33" t="s">
        <v>32</v>
      </c>
      <c r="C81" s="23" t="s">
        <v>490</v>
      </c>
      <c r="D81" s="24" t="s">
        <v>188</v>
      </c>
      <c r="E81" s="52" t="s">
        <v>491</v>
      </c>
      <c r="F81" s="24" t="s">
        <v>492</v>
      </c>
      <c r="G81" s="12" t="s">
        <v>29</v>
      </c>
      <c r="H81" s="23" t="s">
        <v>493</v>
      </c>
      <c r="I81" s="23" t="s">
        <v>494</v>
      </c>
      <c r="J81" s="23" t="s">
        <v>38</v>
      </c>
      <c r="K81" s="23"/>
      <c r="L81" s="23">
        <v>2</v>
      </c>
      <c r="M81" s="18" t="s">
        <v>39</v>
      </c>
      <c r="N81" s="26">
        <v>202112</v>
      </c>
      <c r="O81" s="26" t="s">
        <v>39</v>
      </c>
      <c r="P81" s="26">
        <v>202112</v>
      </c>
      <c r="Q81" s="47" t="str">
        <f t="shared" si="17"/>
        <v/>
      </c>
      <c r="R81" s="47">
        <f t="shared" si="14"/>
        <v>400</v>
      </c>
      <c r="S81" s="52"/>
      <c r="T81" s="52">
        <f t="shared" si="15"/>
        <v>400</v>
      </c>
      <c r="U81" s="24" t="s">
        <v>495</v>
      </c>
      <c r="V81" s="23" t="s">
        <v>490</v>
      </c>
      <c r="W81" s="23" t="s">
        <v>41</v>
      </c>
      <c r="X81" s="23" t="s">
        <v>214</v>
      </c>
      <c r="Y81" s="23" t="s">
        <v>60</v>
      </c>
      <c r="Z81" s="23" t="s">
        <v>496</v>
      </c>
      <c r="AA81" s="24" t="s">
        <v>497</v>
      </c>
      <c r="AB81" s="23"/>
    </row>
    <row r="82" s="5" customFormat="1" ht="45" customHeight="1" spans="1:28">
      <c r="A82" s="12">
        <v>77</v>
      </c>
      <c r="B82" s="33" t="s">
        <v>32</v>
      </c>
      <c r="C82" s="23" t="s">
        <v>498</v>
      </c>
      <c r="D82" s="24" t="s">
        <v>499</v>
      </c>
      <c r="E82" s="52" t="s">
        <v>500</v>
      </c>
      <c r="F82" s="24" t="s">
        <v>501</v>
      </c>
      <c r="G82" s="12" t="s">
        <v>29</v>
      </c>
      <c r="H82" s="23" t="s">
        <v>502</v>
      </c>
      <c r="I82" s="23" t="s">
        <v>503</v>
      </c>
      <c r="J82" s="23" t="s">
        <v>38</v>
      </c>
      <c r="K82" s="23"/>
      <c r="L82" s="23">
        <v>2</v>
      </c>
      <c r="M82" s="18" t="s">
        <v>39</v>
      </c>
      <c r="N82" s="26">
        <v>202112</v>
      </c>
      <c r="O82" s="26" t="s">
        <v>39</v>
      </c>
      <c r="P82" s="26">
        <v>202112</v>
      </c>
      <c r="Q82" s="47" t="str">
        <f t="shared" si="17"/>
        <v/>
      </c>
      <c r="R82" s="47">
        <v>400</v>
      </c>
      <c r="S82" s="52"/>
      <c r="T82" s="52">
        <f t="shared" si="15"/>
        <v>400</v>
      </c>
      <c r="U82" s="24" t="s">
        <v>504</v>
      </c>
      <c r="V82" s="23" t="s">
        <v>498</v>
      </c>
      <c r="W82" s="23" t="s">
        <v>41</v>
      </c>
      <c r="X82" s="23" t="s">
        <v>214</v>
      </c>
      <c r="Y82" s="23" t="s">
        <v>60</v>
      </c>
      <c r="Z82" s="23" t="s">
        <v>496</v>
      </c>
      <c r="AA82" s="24" t="s">
        <v>497</v>
      </c>
      <c r="AB82" s="23"/>
    </row>
    <row r="83" s="5" customFormat="1" ht="45" customHeight="1" spans="1:28">
      <c r="A83" s="12">
        <v>78</v>
      </c>
      <c r="B83" s="33" t="s">
        <v>32</v>
      </c>
      <c r="C83" s="23" t="s">
        <v>505</v>
      </c>
      <c r="D83" s="24" t="s">
        <v>376</v>
      </c>
      <c r="E83" s="52" t="s">
        <v>491</v>
      </c>
      <c r="F83" s="24" t="s">
        <v>506</v>
      </c>
      <c r="G83" s="12" t="s">
        <v>29</v>
      </c>
      <c r="H83" s="23" t="s">
        <v>507</v>
      </c>
      <c r="I83" s="23" t="s">
        <v>508</v>
      </c>
      <c r="J83" s="23" t="s">
        <v>38</v>
      </c>
      <c r="K83" s="23"/>
      <c r="L83" s="23">
        <v>2</v>
      </c>
      <c r="M83" s="18" t="s">
        <v>39</v>
      </c>
      <c r="N83" s="26">
        <v>202112</v>
      </c>
      <c r="O83" s="26" t="s">
        <v>39</v>
      </c>
      <c r="P83" s="26">
        <v>202112</v>
      </c>
      <c r="Q83" s="47" t="str">
        <f t="shared" si="17"/>
        <v/>
      </c>
      <c r="R83" s="47">
        <v>400</v>
      </c>
      <c r="S83" s="52"/>
      <c r="T83" s="52">
        <f t="shared" si="15"/>
        <v>400</v>
      </c>
      <c r="U83" s="24" t="s">
        <v>509</v>
      </c>
      <c r="V83" s="23" t="s">
        <v>505</v>
      </c>
      <c r="W83" s="23" t="s">
        <v>41</v>
      </c>
      <c r="X83" s="23" t="s">
        <v>214</v>
      </c>
      <c r="Y83" s="23" t="s">
        <v>60</v>
      </c>
      <c r="Z83" s="23" t="s">
        <v>496</v>
      </c>
      <c r="AA83" s="24" t="s">
        <v>497</v>
      </c>
      <c r="AB83" s="23"/>
    </row>
    <row r="84" s="5" customFormat="1" ht="45" customHeight="1" spans="1:28">
      <c r="A84" s="12">
        <v>79</v>
      </c>
      <c r="B84" s="23" t="s">
        <v>32</v>
      </c>
      <c r="C84" s="23" t="s">
        <v>510</v>
      </c>
      <c r="D84" s="24" t="s">
        <v>439</v>
      </c>
      <c r="E84" s="52" t="s">
        <v>500</v>
      </c>
      <c r="F84" s="24" t="s">
        <v>511</v>
      </c>
      <c r="G84" s="12" t="s">
        <v>29</v>
      </c>
      <c r="H84" s="23" t="s">
        <v>57</v>
      </c>
      <c r="I84" s="23" t="s">
        <v>512</v>
      </c>
      <c r="J84" s="23" t="s">
        <v>38</v>
      </c>
      <c r="K84" s="23"/>
      <c r="L84" s="23">
        <v>2</v>
      </c>
      <c r="M84" s="18" t="s">
        <v>39</v>
      </c>
      <c r="N84" s="26">
        <v>202112</v>
      </c>
      <c r="O84" s="26" t="s">
        <v>39</v>
      </c>
      <c r="P84" s="26">
        <v>202112</v>
      </c>
      <c r="Q84" s="47" t="str">
        <f t="shared" si="17"/>
        <v/>
      </c>
      <c r="R84" s="47">
        <v>400</v>
      </c>
      <c r="S84" s="52"/>
      <c r="T84" s="52">
        <f t="shared" si="15"/>
        <v>400</v>
      </c>
      <c r="U84" s="24" t="s">
        <v>513</v>
      </c>
      <c r="V84" s="23" t="s">
        <v>510</v>
      </c>
      <c r="W84" s="23" t="s">
        <v>41</v>
      </c>
      <c r="X84" s="23" t="s">
        <v>214</v>
      </c>
      <c r="Y84" s="23" t="s">
        <v>60</v>
      </c>
      <c r="Z84" s="23" t="s">
        <v>496</v>
      </c>
      <c r="AA84" s="24" t="s">
        <v>497</v>
      </c>
      <c r="AB84" s="23"/>
    </row>
    <row r="85" s="5" customFormat="1" ht="45" customHeight="1" spans="1:28">
      <c r="A85" s="12">
        <v>80</v>
      </c>
      <c r="B85" s="23" t="s">
        <v>53</v>
      </c>
      <c r="C85" s="33" t="s">
        <v>514</v>
      </c>
      <c r="D85" s="56" t="s">
        <v>515</v>
      </c>
      <c r="E85" s="52" t="s">
        <v>500</v>
      </c>
      <c r="F85" s="56" t="s">
        <v>516</v>
      </c>
      <c r="G85" s="12" t="s">
        <v>29</v>
      </c>
      <c r="H85" s="33" t="s">
        <v>212</v>
      </c>
      <c r="I85" s="33" t="s">
        <v>517</v>
      </c>
      <c r="J85" s="33" t="s">
        <v>51</v>
      </c>
      <c r="K85" s="33"/>
      <c r="L85" s="33">
        <v>4</v>
      </c>
      <c r="M85" s="36" t="s">
        <v>425</v>
      </c>
      <c r="N85" s="60">
        <v>202112</v>
      </c>
      <c r="O85" s="60" t="s">
        <v>425</v>
      </c>
      <c r="P85" s="60">
        <v>202112</v>
      </c>
      <c r="Q85" s="61"/>
      <c r="R85" s="61">
        <v>800</v>
      </c>
      <c r="S85" s="57"/>
      <c r="T85" s="57">
        <v>800</v>
      </c>
      <c r="U85" s="56" t="s">
        <v>518</v>
      </c>
      <c r="V85" s="33" t="s">
        <v>514</v>
      </c>
      <c r="W85" s="23" t="s">
        <v>41</v>
      </c>
      <c r="X85" s="23" t="s">
        <v>220</v>
      </c>
      <c r="Y85" s="33"/>
      <c r="Z85" s="33" t="s">
        <v>519</v>
      </c>
      <c r="AA85" s="56" t="s">
        <v>520</v>
      </c>
      <c r="AB85" s="33"/>
    </row>
    <row r="86" s="5" customFormat="1" ht="45" customHeight="1" spans="1:28">
      <c r="A86" s="12">
        <v>81</v>
      </c>
      <c r="B86" s="33" t="s">
        <v>32</v>
      </c>
      <c r="C86" s="33" t="s">
        <v>521</v>
      </c>
      <c r="D86" s="56" t="s">
        <v>34</v>
      </c>
      <c r="E86" s="57" t="s">
        <v>491</v>
      </c>
      <c r="F86" s="56" t="s">
        <v>522</v>
      </c>
      <c r="G86" s="31" t="s">
        <v>29</v>
      </c>
      <c r="H86" s="33" t="s">
        <v>523</v>
      </c>
      <c r="I86" s="33" t="s">
        <v>524</v>
      </c>
      <c r="J86" s="33" t="s">
        <v>97</v>
      </c>
      <c r="K86" s="33"/>
      <c r="L86" s="33">
        <v>2</v>
      </c>
      <c r="M86" s="36" t="s">
        <v>39</v>
      </c>
      <c r="N86" s="60">
        <v>202112</v>
      </c>
      <c r="O86" s="60" t="s">
        <v>39</v>
      </c>
      <c r="P86" s="60">
        <v>202112</v>
      </c>
      <c r="Q86" s="61"/>
      <c r="R86" s="61">
        <v>400</v>
      </c>
      <c r="S86" s="57"/>
      <c r="T86" s="57">
        <v>400</v>
      </c>
      <c r="U86" s="56" t="s">
        <v>525</v>
      </c>
      <c r="V86" s="33" t="s">
        <v>521</v>
      </c>
      <c r="W86" s="33" t="s">
        <v>41</v>
      </c>
      <c r="X86" s="33" t="s">
        <v>214</v>
      </c>
      <c r="Y86" s="33" t="s">
        <v>60</v>
      </c>
      <c r="Z86" s="33" t="s">
        <v>496</v>
      </c>
      <c r="AA86" s="56" t="s">
        <v>497</v>
      </c>
      <c r="AB86" s="33"/>
    </row>
    <row r="87" s="5" customFormat="1" ht="45" customHeight="1" spans="1:28">
      <c r="A87" s="12">
        <v>82</v>
      </c>
      <c r="B87" s="23" t="s">
        <v>53</v>
      </c>
      <c r="C87" s="33" t="s">
        <v>526</v>
      </c>
      <c r="D87" s="56" t="s">
        <v>202</v>
      </c>
      <c r="E87" s="57" t="s">
        <v>491</v>
      </c>
      <c r="F87" s="56" t="s">
        <v>527</v>
      </c>
      <c r="G87" s="31" t="s">
        <v>29</v>
      </c>
      <c r="H87" s="33" t="s">
        <v>212</v>
      </c>
      <c r="I87" s="33" t="s">
        <v>517</v>
      </c>
      <c r="J87" s="33" t="s">
        <v>51</v>
      </c>
      <c r="K87" s="33"/>
      <c r="L87" s="33">
        <v>4</v>
      </c>
      <c r="M87" s="36" t="s">
        <v>425</v>
      </c>
      <c r="N87" s="60">
        <v>202112</v>
      </c>
      <c r="O87" s="60" t="s">
        <v>425</v>
      </c>
      <c r="P87" s="60">
        <v>202112</v>
      </c>
      <c r="Q87" s="61"/>
      <c r="R87" s="61">
        <v>800</v>
      </c>
      <c r="S87" s="57"/>
      <c r="T87" s="57">
        <v>800</v>
      </c>
      <c r="U87" s="56" t="s">
        <v>528</v>
      </c>
      <c r="V87" s="33" t="s">
        <v>526</v>
      </c>
      <c r="W87" s="23" t="s">
        <v>41</v>
      </c>
      <c r="X87" s="23" t="s">
        <v>220</v>
      </c>
      <c r="Y87" s="33"/>
      <c r="Z87" s="33" t="s">
        <v>519</v>
      </c>
      <c r="AA87" s="56" t="s">
        <v>520</v>
      </c>
      <c r="AB87" s="33"/>
    </row>
    <row r="88" s="5" customFormat="1" ht="45" customHeight="1" spans="1:28">
      <c r="A88" s="12">
        <v>83</v>
      </c>
      <c r="B88" s="23" t="s">
        <v>53</v>
      </c>
      <c r="C88" s="33" t="s">
        <v>529</v>
      </c>
      <c r="D88" s="56" t="s">
        <v>299</v>
      </c>
      <c r="E88" s="57" t="s">
        <v>491</v>
      </c>
      <c r="F88" s="56" t="s">
        <v>530</v>
      </c>
      <c r="G88" s="31" t="s">
        <v>29</v>
      </c>
      <c r="H88" s="33" t="s">
        <v>531</v>
      </c>
      <c r="I88" s="33" t="s">
        <v>532</v>
      </c>
      <c r="J88" s="33" t="s">
        <v>51</v>
      </c>
      <c r="K88" s="33"/>
      <c r="L88" s="33">
        <v>3</v>
      </c>
      <c r="M88" s="36" t="s">
        <v>206</v>
      </c>
      <c r="N88" s="60">
        <v>202112</v>
      </c>
      <c r="O88" s="60" t="s">
        <v>206</v>
      </c>
      <c r="P88" s="60">
        <v>202112</v>
      </c>
      <c r="Q88" s="61"/>
      <c r="R88" s="61">
        <v>600</v>
      </c>
      <c r="S88" s="57"/>
      <c r="T88" s="57">
        <v>600</v>
      </c>
      <c r="U88" s="56" t="s">
        <v>533</v>
      </c>
      <c r="V88" s="33" t="s">
        <v>529</v>
      </c>
      <c r="W88" s="23" t="s">
        <v>41</v>
      </c>
      <c r="X88" s="23" t="s">
        <v>220</v>
      </c>
      <c r="Y88" s="33"/>
      <c r="Z88" s="33" t="s">
        <v>519</v>
      </c>
      <c r="AA88" s="56" t="s">
        <v>520</v>
      </c>
      <c r="AB88" s="33"/>
    </row>
    <row r="89" s="5" customFormat="1" ht="45" customHeight="1" spans="1:28">
      <c r="A89" s="12">
        <v>84</v>
      </c>
      <c r="B89" s="23" t="s">
        <v>53</v>
      </c>
      <c r="C89" s="12" t="s">
        <v>534</v>
      </c>
      <c r="D89" s="24" t="s">
        <v>535</v>
      </c>
      <c r="E89" s="47" t="str">
        <f t="shared" ref="E89:E117" si="18">IFERROR(IF(MOD(MID(D89,17,1),2)=1,"1男","2女"),"")</f>
        <v>1男</v>
      </c>
      <c r="F89" s="12" t="s">
        <v>536</v>
      </c>
      <c r="G89" s="12" t="s">
        <v>29</v>
      </c>
      <c r="H89" s="12" t="s">
        <v>537</v>
      </c>
      <c r="I89" s="12" t="s">
        <v>538</v>
      </c>
      <c r="J89" s="12" t="s">
        <v>38</v>
      </c>
      <c r="K89" s="12"/>
      <c r="L89" s="12">
        <v>4</v>
      </c>
      <c r="M89" s="26">
        <v>202109</v>
      </c>
      <c r="N89" s="26">
        <v>202112</v>
      </c>
      <c r="O89" s="26">
        <v>202109</v>
      </c>
      <c r="P89" s="26">
        <v>202112</v>
      </c>
      <c r="Q89" s="47" t="str">
        <f t="shared" ref="Q89:Q97" si="19">IF(L89=0,"",IF(G89="单位就业",L89*300,""))</f>
        <v/>
      </c>
      <c r="R89" s="47">
        <f t="shared" ref="R89:R96" si="20">IF(L89=0,"",IF(G89="灵活就业",L89*200,""))</f>
        <v>800</v>
      </c>
      <c r="S89" s="47"/>
      <c r="T89" s="47">
        <f t="shared" ref="T89:T93" si="21">IF(SUM(Q89:S89)=0,"",SUM(Q89:S89))</f>
        <v>800</v>
      </c>
      <c r="U89" s="12" t="s">
        <v>539</v>
      </c>
      <c r="V89" s="12" t="s">
        <v>534</v>
      </c>
      <c r="W89" s="12" t="s">
        <v>41</v>
      </c>
      <c r="X89" s="23" t="s">
        <v>214</v>
      </c>
      <c r="Y89" s="12" t="s">
        <v>60</v>
      </c>
      <c r="Z89" s="12" t="s">
        <v>540</v>
      </c>
      <c r="AA89" s="24" t="s">
        <v>541</v>
      </c>
      <c r="AB89" s="12"/>
    </row>
    <row r="90" s="5" customFormat="1" ht="45" customHeight="1" spans="1:28">
      <c r="A90" s="12">
        <v>85</v>
      </c>
      <c r="B90" s="23" t="s">
        <v>53</v>
      </c>
      <c r="C90" s="12" t="s">
        <v>542</v>
      </c>
      <c r="D90" s="24" t="s">
        <v>73</v>
      </c>
      <c r="E90" s="47" t="str">
        <f t="shared" si="18"/>
        <v>1男</v>
      </c>
      <c r="F90" s="12" t="s">
        <v>543</v>
      </c>
      <c r="G90" s="12" t="s">
        <v>29</v>
      </c>
      <c r="H90" s="12" t="s">
        <v>544</v>
      </c>
      <c r="I90" s="12" t="s">
        <v>205</v>
      </c>
      <c r="J90" s="12" t="s">
        <v>51</v>
      </c>
      <c r="K90" s="12"/>
      <c r="L90" s="12">
        <v>4</v>
      </c>
      <c r="M90" s="26">
        <v>202109</v>
      </c>
      <c r="N90" s="26">
        <v>202112</v>
      </c>
      <c r="O90" s="26">
        <v>202109</v>
      </c>
      <c r="P90" s="26">
        <v>202112</v>
      </c>
      <c r="Q90" s="47" t="str">
        <f t="shared" si="19"/>
        <v/>
      </c>
      <c r="R90" s="47">
        <f t="shared" si="20"/>
        <v>800</v>
      </c>
      <c r="S90" s="47"/>
      <c r="T90" s="47">
        <f t="shared" si="21"/>
        <v>800</v>
      </c>
      <c r="U90" s="12" t="s">
        <v>545</v>
      </c>
      <c r="V90" s="12" t="s">
        <v>542</v>
      </c>
      <c r="W90" s="12" t="s">
        <v>41</v>
      </c>
      <c r="X90" s="23" t="s">
        <v>214</v>
      </c>
      <c r="Y90" s="12" t="s">
        <v>60</v>
      </c>
      <c r="Z90" s="12" t="s">
        <v>540</v>
      </c>
      <c r="AA90" s="24" t="s">
        <v>541</v>
      </c>
      <c r="AB90" s="12"/>
    </row>
    <row r="91" s="5" customFormat="1" ht="45" customHeight="1" spans="1:28">
      <c r="A91" s="12">
        <v>86</v>
      </c>
      <c r="B91" s="23" t="s">
        <v>53</v>
      </c>
      <c r="C91" s="12" t="s">
        <v>546</v>
      </c>
      <c r="D91" s="24" t="s">
        <v>202</v>
      </c>
      <c r="E91" s="47" t="str">
        <f t="shared" si="18"/>
        <v>1男</v>
      </c>
      <c r="F91" s="12" t="s">
        <v>547</v>
      </c>
      <c r="G91" s="12" t="s">
        <v>29</v>
      </c>
      <c r="H91" s="12" t="s">
        <v>544</v>
      </c>
      <c r="I91" s="12" t="s">
        <v>205</v>
      </c>
      <c r="J91" s="12" t="s">
        <v>51</v>
      </c>
      <c r="K91" s="12"/>
      <c r="L91" s="12">
        <v>4</v>
      </c>
      <c r="M91" s="26">
        <v>202109</v>
      </c>
      <c r="N91" s="26">
        <v>202112</v>
      </c>
      <c r="O91" s="26">
        <v>202109</v>
      </c>
      <c r="P91" s="26">
        <v>202112</v>
      </c>
      <c r="Q91" s="47" t="str">
        <f t="shared" si="19"/>
        <v/>
      </c>
      <c r="R91" s="47">
        <f t="shared" si="20"/>
        <v>800</v>
      </c>
      <c r="S91" s="47"/>
      <c r="T91" s="47">
        <f t="shared" si="21"/>
        <v>800</v>
      </c>
      <c r="U91" s="12" t="s">
        <v>548</v>
      </c>
      <c r="V91" s="12" t="s">
        <v>546</v>
      </c>
      <c r="W91" s="12" t="s">
        <v>41</v>
      </c>
      <c r="X91" s="23" t="s">
        <v>214</v>
      </c>
      <c r="Y91" s="12" t="s">
        <v>60</v>
      </c>
      <c r="Z91" s="12" t="s">
        <v>540</v>
      </c>
      <c r="AA91" s="24" t="s">
        <v>541</v>
      </c>
      <c r="AB91" s="12"/>
    </row>
    <row r="92" s="5" customFormat="1" ht="45" customHeight="1" spans="1:28">
      <c r="A92" s="12">
        <v>87</v>
      </c>
      <c r="B92" s="23" t="s">
        <v>53</v>
      </c>
      <c r="C92" s="12" t="s">
        <v>549</v>
      </c>
      <c r="D92" s="24" t="s">
        <v>202</v>
      </c>
      <c r="E92" s="47" t="str">
        <f t="shared" si="18"/>
        <v>1男</v>
      </c>
      <c r="F92" s="12" t="s">
        <v>550</v>
      </c>
      <c r="G92" s="12" t="s">
        <v>29</v>
      </c>
      <c r="H92" s="12" t="s">
        <v>551</v>
      </c>
      <c r="I92" s="12" t="s">
        <v>205</v>
      </c>
      <c r="J92" s="12" t="s">
        <v>51</v>
      </c>
      <c r="K92" s="12"/>
      <c r="L92" s="12">
        <v>4</v>
      </c>
      <c r="M92" s="26">
        <v>202109</v>
      </c>
      <c r="N92" s="26">
        <v>202112</v>
      </c>
      <c r="O92" s="26">
        <v>202109</v>
      </c>
      <c r="P92" s="26">
        <v>202112</v>
      </c>
      <c r="Q92" s="47" t="str">
        <f t="shared" si="19"/>
        <v/>
      </c>
      <c r="R92" s="47">
        <f t="shared" si="20"/>
        <v>800</v>
      </c>
      <c r="S92" s="47"/>
      <c r="T92" s="47">
        <f t="shared" si="21"/>
        <v>800</v>
      </c>
      <c r="U92" s="12" t="s">
        <v>552</v>
      </c>
      <c r="V92" s="12" t="s">
        <v>549</v>
      </c>
      <c r="W92" s="12" t="s">
        <v>41</v>
      </c>
      <c r="X92" s="23" t="s">
        <v>214</v>
      </c>
      <c r="Y92" s="12" t="s">
        <v>60</v>
      </c>
      <c r="Z92" s="12" t="s">
        <v>540</v>
      </c>
      <c r="AA92" s="24" t="s">
        <v>541</v>
      </c>
      <c r="AB92" s="12"/>
    </row>
    <row r="93" s="6" customFormat="1" ht="45" customHeight="1" spans="1:28">
      <c r="A93" s="26">
        <v>88</v>
      </c>
      <c r="B93" s="26" t="s">
        <v>53</v>
      </c>
      <c r="C93" s="26" t="s">
        <v>553</v>
      </c>
      <c r="D93" s="18" t="s">
        <v>554</v>
      </c>
      <c r="E93" s="50" t="str">
        <f t="shared" si="18"/>
        <v>2女</v>
      </c>
      <c r="F93" s="26" t="s">
        <v>555</v>
      </c>
      <c r="G93" s="26" t="s">
        <v>29</v>
      </c>
      <c r="H93" s="26" t="s">
        <v>556</v>
      </c>
      <c r="I93" s="26" t="s">
        <v>557</v>
      </c>
      <c r="J93" s="26" t="s">
        <v>38</v>
      </c>
      <c r="K93" s="26">
        <v>2021</v>
      </c>
      <c r="L93" s="26">
        <v>12</v>
      </c>
      <c r="M93" s="22">
        <v>202101</v>
      </c>
      <c r="N93" s="22">
        <v>202112</v>
      </c>
      <c r="O93" s="22">
        <v>202101</v>
      </c>
      <c r="P93" s="22">
        <v>202112</v>
      </c>
      <c r="Q93" s="50" t="str">
        <f t="shared" si="19"/>
        <v/>
      </c>
      <c r="R93" s="50">
        <f t="shared" si="20"/>
        <v>2400</v>
      </c>
      <c r="S93" s="50">
        <v>200</v>
      </c>
      <c r="T93" s="50">
        <f t="shared" si="21"/>
        <v>2600</v>
      </c>
      <c r="U93" s="26" t="s">
        <v>558</v>
      </c>
      <c r="V93" s="26" t="s">
        <v>553</v>
      </c>
      <c r="W93" s="26" t="s">
        <v>41</v>
      </c>
      <c r="X93" s="22" t="s">
        <v>214</v>
      </c>
      <c r="Y93" s="26" t="s">
        <v>60</v>
      </c>
      <c r="Z93" s="26" t="s">
        <v>540</v>
      </c>
      <c r="AA93" s="18" t="s">
        <v>541</v>
      </c>
      <c r="AB93" s="26"/>
    </row>
    <row r="94" s="6" customFormat="1" ht="45" customHeight="1" spans="1:28">
      <c r="A94" s="26">
        <v>89</v>
      </c>
      <c r="B94" s="58" t="s">
        <v>32</v>
      </c>
      <c r="C94" s="22" t="s">
        <v>559</v>
      </c>
      <c r="D94" s="18" t="s">
        <v>245</v>
      </c>
      <c r="E94" s="21" t="str">
        <f t="shared" si="18"/>
        <v>2女</v>
      </c>
      <c r="F94" s="18" t="s">
        <v>560</v>
      </c>
      <c r="G94" s="26" t="s">
        <v>28</v>
      </c>
      <c r="H94" s="22" t="s">
        <v>561</v>
      </c>
      <c r="I94" s="22" t="s">
        <v>562</v>
      </c>
      <c r="J94" s="22" t="s">
        <v>97</v>
      </c>
      <c r="K94" s="22"/>
      <c r="L94" s="22">
        <v>1</v>
      </c>
      <c r="M94" s="26">
        <v>202112</v>
      </c>
      <c r="N94" s="26">
        <v>202112</v>
      </c>
      <c r="O94" s="26">
        <v>202112</v>
      </c>
      <c r="P94" s="26">
        <v>202112</v>
      </c>
      <c r="Q94" s="50">
        <f t="shared" si="19"/>
        <v>300</v>
      </c>
      <c r="R94" s="50" t="str">
        <f t="shared" si="20"/>
        <v/>
      </c>
      <c r="S94" s="21"/>
      <c r="T94" s="21">
        <v>300</v>
      </c>
      <c r="U94" s="18" t="s">
        <v>563</v>
      </c>
      <c r="V94" s="22" t="s">
        <v>559</v>
      </c>
      <c r="W94" s="22" t="s">
        <v>41</v>
      </c>
      <c r="X94" s="22" t="s">
        <v>214</v>
      </c>
      <c r="Y94" s="22" t="s">
        <v>198</v>
      </c>
      <c r="Z94" s="22" t="s">
        <v>564</v>
      </c>
      <c r="AA94" s="18" t="s">
        <v>565</v>
      </c>
      <c r="AB94" s="22"/>
    </row>
    <row r="95" s="6" customFormat="1" ht="45" customHeight="1" spans="1:28">
      <c r="A95" s="26">
        <v>90</v>
      </c>
      <c r="B95" s="58" t="s">
        <v>32</v>
      </c>
      <c r="C95" s="22" t="s">
        <v>566</v>
      </c>
      <c r="D95" s="18" t="s">
        <v>567</v>
      </c>
      <c r="E95" s="21" t="str">
        <f t="shared" si="18"/>
        <v>2女</v>
      </c>
      <c r="F95" s="18" t="s">
        <v>568</v>
      </c>
      <c r="G95" s="26" t="s">
        <v>28</v>
      </c>
      <c r="H95" s="22" t="s">
        <v>569</v>
      </c>
      <c r="I95" s="22" t="s">
        <v>570</v>
      </c>
      <c r="J95" s="22" t="s">
        <v>38</v>
      </c>
      <c r="K95" s="22"/>
      <c r="L95" s="22">
        <v>1</v>
      </c>
      <c r="M95" s="26">
        <v>202112</v>
      </c>
      <c r="N95" s="26">
        <v>202112</v>
      </c>
      <c r="O95" s="26">
        <v>202112</v>
      </c>
      <c r="P95" s="26">
        <v>202112</v>
      </c>
      <c r="Q95" s="50">
        <f t="shared" si="19"/>
        <v>300</v>
      </c>
      <c r="R95" s="50" t="str">
        <f t="shared" si="20"/>
        <v/>
      </c>
      <c r="S95" s="21"/>
      <c r="T95" s="21">
        <f t="shared" ref="T95:T97" si="22">IF(SUM(Q95:S95)=0,"",SUM(Q95:S95))</f>
        <v>300</v>
      </c>
      <c r="U95" s="18" t="s">
        <v>571</v>
      </c>
      <c r="V95" s="22" t="s">
        <v>566</v>
      </c>
      <c r="W95" s="22" t="s">
        <v>41</v>
      </c>
      <c r="X95" s="22" t="s">
        <v>214</v>
      </c>
      <c r="Y95" s="22" t="s">
        <v>198</v>
      </c>
      <c r="Z95" s="22" t="s">
        <v>564</v>
      </c>
      <c r="AA95" s="18" t="s">
        <v>565</v>
      </c>
      <c r="AB95" s="22"/>
    </row>
    <row r="96" s="6" customFormat="1" ht="45" customHeight="1" spans="1:28">
      <c r="A96" s="26">
        <v>91</v>
      </c>
      <c r="B96" s="58" t="s">
        <v>32</v>
      </c>
      <c r="C96" s="22" t="s">
        <v>572</v>
      </c>
      <c r="D96" s="18" t="s">
        <v>230</v>
      </c>
      <c r="E96" s="21" t="str">
        <f t="shared" si="18"/>
        <v>1男</v>
      </c>
      <c r="F96" s="18" t="s">
        <v>573</v>
      </c>
      <c r="G96" s="26" t="s">
        <v>28</v>
      </c>
      <c r="H96" s="22" t="s">
        <v>574</v>
      </c>
      <c r="I96" s="22" t="s">
        <v>575</v>
      </c>
      <c r="J96" s="22" t="s">
        <v>97</v>
      </c>
      <c r="K96" s="22"/>
      <c r="L96" s="22">
        <v>2</v>
      </c>
      <c r="M96" s="18" t="s">
        <v>39</v>
      </c>
      <c r="N96" s="26">
        <v>202112</v>
      </c>
      <c r="O96" s="26" t="s">
        <v>39</v>
      </c>
      <c r="P96" s="26">
        <v>202112</v>
      </c>
      <c r="Q96" s="50">
        <f t="shared" si="19"/>
        <v>600</v>
      </c>
      <c r="R96" s="50" t="str">
        <f t="shared" si="20"/>
        <v/>
      </c>
      <c r="S96" s="21"/>
      <c r="T96" s="21">
        <f t="shared" si="22"/>
        <v>600</v>
      </c>
      <c r="U96" s="18" t="s">
        <v>563</v>
      </c>
      <c r="V96" s="22" t="s">
        <v>572</v>
      </c>
      <c r="W96" s="22" t="s">
        <v>41</v>
      </c>
      <c r="X96" s="22" t="s">
        <v>214</v>
      </c>
      <c r="Y96" s="22" t="s">
        <v>198</v>
      </c>
      <c r="Z96" s="22" t="s">
        <v>564</v>
      </c>
      <c r="AA96" s="18" t="s">
        <v>565</v>
      </c>
      <c r="AB96" s="22"/>
    </row>
    <row r="97" s="5" customFormat="1" ht="45" customHeight="1" spans="1:28">
      <c r="A97" s="12">
        <v>92</v>
      </c>
      <c r="B97" s="33" t="s">
        <v>32</v>
      </c>
      <c r="C97" s="23" t="s">
        <v>576</v>
      </c>
      <c r="D97" s="24" t="s">
        <v>202</v>
      </c>
      <c r="E97" s="52" t="str">
        <f t="shared" si="18"/>
        <v>1男</v>
      </c>
      <c r="F97" s="24" t="s">
        <v>577</v>
      </c>
      <c r="G97" s="12" t="s">
        <v>28</v>
      </c>
      <c r="H97" s="23" t="s">
        <v>578</v>
      </c>
      <c r="I97" s="23" t="s">
        <v>579</v>
      </c>
      <c r="J97" s="23" t="s">
        <v>97</v>
      </c>
      <c r="K97" s="23"/>
      <c r="L97" s="23">
        <v>1</v>
      </c>
      <c r="M97" s="12">
        <v>202112</v>
      </c>
      <c r="N97" s="12">
        <v>202112</v>
      </c>
      <c r="O97" s="12">
        <v>202112</v>
      </c>
      <c r="P97" s="12">
        <v>202112</v>
      </c>
      <c r="Q97" s="47">
        <f t="shared" si="19"/>
        <v>300</v>
      </c>
      <c r="R97" s="47"/>
      <c r="S97" s="52"/>
      <c r="T97" s="52">
        <f t="shared" si="22"/>
        <v>300</v>
      </c>
      <c r="U97" s="18" t="s">
        <v>580</v>
      </c>
      <c r="V97" s="23" t="s">
        <v>576</v>
      </c>
      <c r="W97" s="23" t="s">
        <v>41</v>
      </c>
      <c r="X97" s="23" t="s">
        <v>214</v>
      </c>
      <c r="Y97" s="23" t="s">
        <v>198</v>
      </c>
      <c r="Z97" s="23" t="s">
        <v>564</v>
      </c>
      <c r="AA97" s="24" t="s">
        <v>565</v>
      </c>
      <c r="AB97" s="23"/>
    </row>
    <row r="98" s="1" customFormat="1" ht="45" customHeight="1" spans="1:28">
      <c r="A98" s="12">
        <v>93</v>
      </c>
      <c r="B98" s="33" t="s">
        <v>32</v>
      </c>
      <c r="C98" s="32" t="s">
        <v>581</v>
      </c>
      <c r="D98" s="32" t="s">
        <v>34</v>
      </c>
      <c r="E98" s="52" t="str">
        <f t="shared" si="18"/>
        <v>1男</v>
      </c>
      <c r="F98" s="32" t="s">
        <v>582</v>
      </c>
      <c r="G98" s="32" t="s">
        <v>28</v>
      </c>
      <c r="H98" s="32" t="s">
        <v>583</v>
      </c>
      <c r="I98" s="32" t="s">
        <v>584</v>
      </c>
      <c r="J98" s="32" t="s">
        <v>97</v>
      </c>
      <c r="K98" s="32"/>
      <c r="L98" s="32">
        <v>3</v>
      </c>
      <c r="M98" s="32">
        <v>202110</v>
      </c>
      <c r="N98" s="32">
        <v>202112</v>
      </c>
      <c r="O98" s="32">
        <v>202110</v>
      </c>
      <c r="P98" s="32">
        <v>202112</v>
      </c>
      <c r="Q98" s="32">
        <v>900</v>
      </c>
      <c r="R98" s="32"/>
      <c r="S98" s="32"/>
      <c r="T98" s="32">
        <v>900</v>
      </c>
      <c r="U98" s="32" t="s">
        <v>585</v>
      </c>
      <c r="V98" s="32" t="s">
        <v>581</v>
      </c>
      <c r="W98" s="23" t="s">
        <v>41</v>
      </c>
      <c r="X98" s="23" t="s">
        <v>214</v>
      </c>
      <c r="Y98" s="23"/>
      <c r="Z98" s="32" t="s">
        <v>480</v>
      </c>
      <c r="AA98" s="32" t="s">
        <v>481</v>
      </c>
      <c r="AB98" s="32"/>
    </row>
    <row r="99" s="1" customFormat="1" ht="45" customHeight="1" spans="1:28">
      <c r="A99" s="12">
        <v>94</v>
      </c>
      <c r="B99" s="33" t="s">
        <v>32</v>
      </c>
      <c r="C99" s="32" t="s">
        <v>586</v>
      </c>
      <c r="D99" s="32" t="s">
        <v>188</v>
      </c>
      <c r="E99" s="52" t="str">
        <f t="shared" si="18"/>
        <v>1男</v>
      </c>
      <c r="F99" s="32" t="s">
        <v>587</v>
      </c>
      <c r="G99" s="32" t="s">
        <v>28</v>
      </c>
      <c r="H99" s="32" t="s">
        <v>588</v>
      </c>
      <c r="I99" s="32" t="s">
        <v>589</v>
      </c>
      <c r="J99" s="32" t="s">
        <v>38</v>
      </c>
      <c r="K99" s="32"/>
      <c r="L99" s="32">
        <v>2</v>
      </c>
      <c r="M99" s="32">
        <v>202111</v>
      </c>
      <c r="N99" s="32">
        <v>202112</v>
      </c>
      <c r="O99" s="32">
        <v>202111</v>
      </c>
      <c r="P99" s="32">
        <v>202112</v>
      </c>
      <c r="Q99" s="32">
        <v>600</v>
      </c>
      <c r="R99" s="32"/>
      <c r="S99" s="32"/>
      <c r="T99" s="32">
        <v>600</v>
      </c>
      <c r="U99" s="32" t="s">
        <v>590</v>
      </c>
      <c r="V99" s="32" t="s">
        <v>586</v>
      </c>
      <c r="W99" s="23" t="s">
        <v>41</v>
      </c>
      <c r="X99" s="23" t="s">
        <v>214</v>
      </c>
      <c r="Y99" s="32"/>
      <c r="Z99" s="32" t="s">
        <v>488</v>
      </c>
      <c r="AA99" s="32" t="s">
        <v>489</v>
      </c>
      <c r="AB99" s="32"/>
    </row>
    <row r="100" s="1" customFormat="1" ht="45" customHeight="1" spans="1:28">
      <c r="A100" s="12">
        <v>95</v>
      </c>
      <c r="B100" s="32" t="s">
        <v>32</v>
      </c>
      <c r="C100" s="32" t="s">
        <v>591</v>
      </c>
      <c r="D100" s="32" t="s">
        <v>592</v>
      </c>
      <c r="E100" s="52" t="str">
        <f t="shared" si="18"/>
        <v>2女</v>
      </c>
      <c r="F100" s="32" t="s">
        <v>593</v>
      </c>
      <c r="G100" s="32" t="s">
        <v>28</v>
      </c>
      <c r="H100" s="32" t="s">
        <v>594</v>
      </c>
      <c r="I100" s="32" t="s">
        <v>589</v>
      </c>
      <c r="J100" s="32" t="s">
        <v>38</v>
      </c>
      <c r="K100" s="32"/>
      <c r="L100" s="32">
        <v>3</v>
      </c>
      <c r="M100" s="32">
        <v>202110</v>
      </c>
      <c r="N100" s="32">
        <v>202112</v>
      </c>
      <c r="O100" s="32">
        <v>202110</v>
      </c>
      <c r="P100" s="32">
        <v>202112</v>
      </c>
      <c r="Q100" s="32">
        <v>900</v>
      </c>
      <c r="R100" s="32"/>
      <c r="S100" s="32"/>
      <c r="T100" s="32">
        <v>900</v>
      </c>
      <c r="U100" s="32" t="s">
        <v>595</v>
      </c>
      <c r="V100" s="32" t="s">
        <v>591</v>
      </c>
      <c r="W100" s="23" t="s">
        <v>41</v>
      </c>
      <c r="X100" s="23" t="s">
        <v>214</v>
      </c>
      <c r="Y100" s="32"/>
      <c r="Z100" s="32" t="s">
        <v>480</v>
      </c>
      <c r="AA100" s="32" t="s">
        <v>481</v>
      </c>
      <c r="AB100" s="32"/>
    </row>
    <row r="101" s="1" customFormat="1" ht="45" customHeight="1" spans="1:28">
      <c r="A101" s="12">
        <v>96</v>
      </c>
      <c r="B101" s="32" t="s">
        <v>32</v>
      </c>
      <c r="C101" s="32" t="s">
        <v>596</v>
      </c>
      <c r="D101" s="32" t="s">
        <v>456</v>
      </c>
      <c r="E101" s="52" t="str">
        <f t="shared" si="18"/>
        <v>1男</v>
      </c>
      <c r="F101" s="32" t="s">
        <v>597</v>
      </c>
      <c r="G101" s="32" t="s">
        <v>28</v>
      </c>
      <c r="H101" s="32" t="s">
        <v>598</v>
      </c>
      <c r="I101" s="32" t="s">
        <v>599</v>
      </c>
      <c r="J101" s="32" t="s">
        <v>51</v>
      </c>
      <c r="K101" s="32"/>
      <c r="L101" s="32">
        <v>3</v>
      </c>
      <c r="M101" s="32">
        <v>202110</v>
      </c>
      <c r="N101" s="32">
        <v>202112</v>
      </c>
      <c r="O101" s="32">
        <v>202110</v>
      </c>
      <c r="P101" s="32">
        <v>202112</v>
      </c>
      <c r="Q101" s="32">
        <v>900</v>
      </c>
      <c r="R101" s="32"/>
      <c r="S101" s="32"/>
      <c r="T101" s="32">
        <v>900</v>
      </c>
      <c r="U101" s="32" t="s">
        <v>600</v>
      </c>
      <c r="V101" s="32" t="s">
        <v>596</v>
      </c>
      <c r="W101" s="23" t="s">
        <v>41</v>
      </c>
      <c r="X101" s="23" t="s">
        <v>214</v>
      </c>
      <c r="Y101" s="32"/>
      <c r="Z101" s="32" t="s">
        <v>601</v>
      </c>
      <c r="AA101" s="32" t="s">
        <v>602</v>
      </c>
      <c r="AB101" s="32"/>
    </row>
    <row r="102" s="1" customFormat="1" ht="45" customHeight="1" spans="1:28">
      <c r="A102" s="12">
        <v>97</v>
      </c>
      <c r="B102" s="32" t="s">
        <v>32</v>
      </c>
      <c r="C102" s="32" t="s">
        <v>603</v>
      </c>
      <c r="D102" s="32" t="s">
        <v>68</v>
      </c>
      <c r="E102" s="52" t="str">
        <f t="shared" si="18"/>
        <v>1男</v>
      </c>
      <c r="F102" s="32" t="s">
        <v>604</v>
      </c>
      <c r="G102" s="32" t="s">
        <v>28</v>
      </c>
      <c r="H102" s="32" t="s">
        <v>605</v>
      </c>
      <c r="I102" s="32" t="s">
        <v>152</v>
      </c>
      <c r="J102" s="32" t="s">
        <v>51</v>
      </c>
      <c r="K102" s="32"/>
      <c r="L102" s="32">
        <v>3</v>
      </c>
      <c r="M102" s="32">
        <v>202110</v>
      </c>
      <c r="N102" s="32">
        <v>202112</v>
      </c>
      <c r="O102" s="32">
        <v>202110</v>
      </c>
      <c r="P102" s="32">
        <v>202112</v>
      </c>
      <c r="Q102" s="32">
        <v>900</v>
      </c>
      <c r="R102" s="32"/>
      <c r="S102" s="32"/>
      <c r="T102" s="32">
        <v>900</v>
      </c>
      <c r="U102" s="32" t="s">
        <v>606</v>
      </c>
      <c r="V102" s="32" t="s">
        <v>603</v>
      </c>
      <c r="W102" s="32" t="s">
        <v>41</v>
      </c>
      <c r="X102" s="32" t="s">
        <v>214</v>
      </c>
      <c r="Y102" s="22" t="s">
        <v>444</v>
      </c>
      <c r="Z102" s="32" t="s">
        <v>480</v>
      </c>
      <c r="AA102" s="32" t="s">
        <v>481</v>
      </c>
      <c r="AB102" s="32"/>
    </row>
    <row r="103" s="6" customFormat="1" ht="45" customHeight="1" spans="1:28">
      <c r="A103" s="26">
        <v>98</v>
      </c>
      <c r="B103" s="26" t="s">
        <v>32</v>
      </c>
      <c r="C103" s="26" t="s">
        <v>607</v>
      </c>
      <c r="D103" s="26" t="s">
        <v>608</v>
      </c>
      <c r="E103" s="21" t="str">
        <f t="shared" si="18"/>
        <v>2女</v>
      </c>
      <c r="F103" s="26" t="s">
        <v>609</v>
      </c>
      <c r="G103" s="26" t="s">
        <v>28</v>
      </c>
      <c r="H103" s="26" t="s">
        <v>610</v>
      </c>
      <c r="I103" s="26" t="s">
        <v>349</v>
      </c>
      <c r="J103" s="26" t="s">
        <v>38</v>
      </c>
      <c r="K103" s="26"/>
      <c r="L103" s="26">
        <v>3</v>
      </c>
      <c r="M103" s="26">
        <v>202110</v>
      </c>
      <c r="N103" s="26">
        <v>202112</v>
      </c>
      <c r="O103" s="26">
        <v>202110</v>
      </c>
      <c r="P103" s="26">
        <v>202112</v>
      </c>
      <c r="Q103" s="26">
        <v>900</v>
      </c>
      <c r="R103" s="26"/>
      <c r="S103" s="26"/>
      <c r="T103" s="26">
        <v>900</v>
      </c>
      <c r="U103" s="26" t="s">
        <v>611</v>
      </c>
      <c r="V103" s="26" t="s">
        <v>607</v>
      </c>
      <c r="W103" s="26" t="s">
        <v>41</v>
      </c>
      <c r="X103" s="26" t="s">
        <v>214</v>
      </c>
      <c r="Y103" s="22" t="s">
        <v>444</v>
      </c>
      <c r="Z103" s="22" t="s">
        <v>464</v>
      </c>
      <c r="AA103" s="18" t="s">
        <v>465</v>
      </c>
      <c r="AB103" s="26"/>
    </row>
    <row r="104" s="1" customFormat="1" ht="45" customHeight="1" spans="1:28">
      <c r="A104" s="26">
        <v>99</v>
      </c>
      <c r="B104" s="33" t="s">
        <v>32</v>
      </c>
      <c r="C104" s="23" t="s">
        <v>612</v>
      </c>
      <c r="D104" s="24" t="s">
        <v>100</v>
      </c>
      <c r="E104" s="21" t="str">
        <f t="shared" si="18"/>
        <v>1男</v>
      </c>
      <c r="F104" s="32" t="s">
        <v>613</v>
      </c>
      <c r="G104" s="32" t="s">
        <v>28</v>
      </c>
      <c r="H104" s="32" t="s">
        <v>614</v>
      </c>
      <c r="I104" s="32" t="s">
        <v>475</v>
      </c>
      <c r="J104" s="32" t="s">
        <v>97</v>
      </c>
      <c r="K104" s="32"/>
      <c r="L104" s="32">
        <v>3</v>
      </c>
      <c r="M104" s="32">
        <v>202110</v>
      </c>
      <c r="N104" s="32">
        <v>202112</v>
      </c>
      <c r="O104" s="32">
        <v>202110</v>
      </c>
      <c r="P104" s="32">
        <v>202112</v>
      </c>
      <c r="Q104" s="32">
        <v>900</v>
      </c>
      <c r="R104" s="32"/>
      <c r="S104" s="32"/>
      <c r="T104" s="32">
        <v>900</v>
      </c>
      <c r="U104" s="24" t="s">
        <v>615</v>
      </c>
      <c r="V104" s="23" t="s">
        <v>612</v>
      </c>
      <c r="W104" s="23" t="s">
        <v>165</v>
      </c>
      <c r="X104" s="23" t="s">
        <v>214</v>
      </c>
      <c r="Y104" s="23" t="s">
        <v>444</v>
      </c>
      <c r="Z104" s="23" t="s">
        <v>488</v>
      </c>
      <c r="AA104" s="24" t="s">
        <v>489</v>
      </c>
      <c r="AB104" s="32"/>
    </row>
    <row r="105" s="1" customFormat="1" ht="45" customHeight="1" spans="1:28">
      <c r="A105" s="26">
        <v>100</v>
      </c>
      <c r="B105" s="33" t="s">
        <v>32</v>
      </c>
      <c r="C105" s="32" t="s">
        <v>616</v>
      </c>
      <c r="D105" s="32" t="s">
        <v>439</v>
      </c>
      <c r="E105" s="21" t="str">
        <f t="shared" si="18"/>
        <v>2女</v>
      </c>
      <c r="F105" s="12" t="s">
        <v>617</v>
      </c>
      <c r="G105" s="32" t="s">
        <v>29</v>
      </c>
      <c r="H105" s="32" t="s">
        <v>618</v>
      </c>
      <c r="I105" s="32" t="s">
        <v>619</v>
      </c>
      <c r="J105" s="32" t="s">
        <v>38</v>
      </c>
      <c r="K105" s="32"/>
      <c r="L105" s="32">
        <v>3</v>
      </c>
      <c r="M105" s="32">
        <v>202110</v>
      </c>
      <c r="N105" s="32">
        <v>202112</v>
      </c>
      <c r="O105" s="32">
        <v>202110</v>
      </c>
      <c r="P105" s="32">
        <v>202112</v>
      </c>
      <c r="Q105" s="32"/>
      <c r="R105" s="32">
        <v>600</v>
      </c>
      <c r="S105" s="32">
        <v>200</v>
      </c>
      <c r="T105" s="32">
        <v>800</v>
      </c>
      <c r="U105" s="32" t="s">
        <v>620</v>
      </c>
      <c r="V105" s="32" t="s">
        <v>616</v>
      </c>
      <c r="W105" s="23" t="s">
        <v>165</v>
      </c>
      <c r="X105" s="23" t="s">
        <v>214</v>
      </c>
      <c r="Y105" s="23" t="s">
        <v>444</v>
      </c>
      <c r="Z105" s="23" t="s">
        <v>488</v>
      </c>
      <c r="AA105" s="24" t="s">
        <v>489</v>
      </c>
      <c r="AB105" s="32"/>
    </row>
    <row r="106" s="1" customFormat="1" ht="45" customHeight="1" spans="1:28">
      <c r="A106" s="26">
        <v>101</v>
      </c>
      <c r="B106" s="32" t="s">
        <v>32</v>
      </c>
      <c r="C106" s="32" t="s">
        <v>621</v>
      </c>
      <c r="D106" s="32" t="s">
        <v>439</v>
      </c>
      <c r="E106" s="21" t="str">
        <f t="shared" si="18"/>
        <v>2女</v>
      </c>
      <c r="F106" s="25" t="s">
        <v>622</v>
      </c>
      <c r="G106" s="32" t="s">
        <v>29</v>
      </c>
      <c r="H106" s="32" t="s">
        <v>623</v>
      </c>
      <c r="I106" s="32" t="s">
        <v>624</v>
      </c>
      <c r="J106" s="32" t="s">
        <v>97</v>
      </c>
      <c r="K106" s="32"/>
      <c r="L106" s="32">
        <v>3</v>
      </c>
      <c r="M106" s="32">
        <v>202110</v>
      </c>
      <c r="N106" s="32">
        <v>202112</v>
      </c>
      <c r="O106" s="32">
        <v>202110</v>
      </c>
      <c r="P106" s="32">
        <v>202112</v>
      </c>
      <c r="Q106" s="32"/>
      <c r="R106" s="32">
        <v>600</v>
      </c>
      <c r="S106" s="32"/>
      <c r="T106" s="32">
        <v>600</v>
      </c>
      <c r="U106" s="26" t="s">
        <v>625</v>
      </c>
      <c r="V106" s="32" t="s">
        <v>621</v>
      </c>
      <c r="W106" s="32" t="s">
        <v>41</v>
      </c>
      <c r="X106" s="32" t="s">
        <v>214</v>
      </c>
      <c r="Y106" s="22" t="s">
        <v>444</v>
      </c>
      <c r="Z106" s="22" t="s">
        <v>464</v>
      </c>
      <c r="AA106" s="18" t="s">
        <v>465</v>
      </c>
      <c r="AB106" s="32"/>
    </row>
    <row r="107" s="1" customFormat="1" ht="45" customHeight="1" spans="1:28">
      <c r="A107" s="26">
        <v>102</v>
      </c>
      <c r="B107" s="32" t="s">
        <v>32</v>
      </c>
      <c r="C107" s="32" t="s">
        <v>626</v>
      </c>
      <c r="D107" s="32" t="s">
        <v>448</v>
      </c>
      <c r="E107" s="21" t="str">
        <f t="shared" si="18"/>
        <v>1男</v>
      </c>
      <c r="F107" s="32" t="s">
        <v>627</v>
      </c>
      <c r="G107" s="32" t="s">
        <v>29</v>
      </c>
      <c r="H107" s="32" t="s">
        <v>70</v>
      </c>
      <c r="I107" s="32" t="s">
        <v>258</v>
      </c>
      <c r="J107" s="32" t="s">
        <v>38</v>
      </c>
      <c r="K107" s="32"/>
      <c r="L107" s="32">
        <v>3</v>
      </c>
      <c r="M107" s="32">
        <v>202110</v>
      </c>
      <c r="N107" s="32">
        <v>202112</v>
      </c>
      <c r="O107" s="32">
        <v>202110</v>
      </c>
      <c r="P107" s="32">
        <v>202112</v>
      </c>
      <c r="Q107" s="32"/>
      <c r="R107" s="32">
        <v>600</v>
      </c>
      <c r="S107" s="32"/>
      <c r="T107" s="32">
        <v>600</v>
      </c>
      <c r="U107" s="32" t="s">
        <v>628</v>
      </c>
      <c r="V107" s="32" t="s">
        <v>626</v>
      </c>
      <c r="W107" s="32" t="s">
        <v>41</v>
      </c>
      <c r="X107" s="32" t="s">
        <v>214</v>
      </c>
      <c r="Y107" s="22" t="s">
        <v>444</v>
      </c>
      <c r="Z107" s="22" t="s">
        <v>464</v>
      </c>
      <c r="AA107" s="18" t="s">
        <v>465</v>
      </c>
      <c r="AB107" s="32"/>
    </row>
    <row r="108" s="1" customFormat="1" ht="45" customHeight="1" spans="1:28">
      <c r="A108" s="26">
        <v>103</v>
      </c>
      <c r="B108" s="32" t="s">
        <v>32</v>
      </c>
      <c r="C108" s="32" t="s">
        <v>629</v>
      </c>
      <c r="D108" s="32" t="s">
        <v>592</v>
      </c>
      <c r="E108" s="21" t="str">
        <f t="shared" si="18"/>
        <v>2女</v>
      </c>
      <c r="F108" s="32" t="s">
        <v>630</v>
      </c>
      <c r="G108" s="32" t="s">
        <v>29</v>
      </c>
      <c r="H108" s="32" t="s">
        <v>70</v>
      </c>
      <c r="I108" s="32" t="s">
        <v>442</v>
      </c>
      <c r="J108" s="32" t="s">
        <v>38</v>
      </c>
      <c r="K108" s="32"/>
      <c r="L108" s="32">
        <v>3</v>
      </c>
      <c r="M108" s="32">
        <v>202110</v>
      </c>
      <c r="N108" s="32">
        <v>202112</v>
      </c>
      <c r="O108" s="32">
        <v>202110</v>
      </c>
      <c r="P108" s="32">
        <v>202112</v>
      </c>
      <c r="Q108" s="32"/>
      <c r="R108" s="32">
        <v>600</v>
      </c>
      <c r="S108" s="32"/>
      <c r="T108" s="32">
        <v>600</v>
      </c>
      <c r="U108" s="32" t="s">
        <v>631</v>
      </c>
      <c r="V108" s="32" t="s">
        <v>629</v>
      </c>
      <c r="W108" s="32" t="s">
        <v>41</v>
      </c>
      <c r="X108" s="32" t="s">
        <v>214</v>
      </c>
      <c r="Y108" s="22" t="s">
        <v>444</v>
      </c>
      <c r="Z108" s="22" t="s">
        <v>464</v>
      </c>
      <c r="AA108" s="18" t="s">
        <v>465</v>
      </c>
      <c r="AB108" s="32"/>
    </row>
    <row r="109" s="1" customFormat="1" ht="45" customHeight="1" spans="1:28">
      <c r="A109" s="26">
        <v>104</v>
      </c>
      <c r="B109" s="32" t="s">
        <v>32</v>
      </c>
      <c r="C109" s="32" t="s">
        <v>632</v>
      </c>
      <c r="D109" s="32" t="s">
        <v>68</v>
      </c>
      <c r="E109" s="21" t="str">
        <f t="shared" si="18"/>
        <v>1男</v>
      </c>
      <c r="F109" s="32" t="s">
        <v>633</v>
      </c>
      <c r="G109" s="32" t="s">
        <v>29</v>
      </c>
      <c r="H109" s="32" t="s">
        <v>318</v>
      </c>
      <c r="I109" s="32" t="s">
        <v>634</v>
      </c>
      <c r="J109" s="32" t="s">
        <v>38</v>
      </c>
      <c r="K109" s="32"/>
      <c r="L109" s="32">
        <v>3</v>
      </c>
      <c r="M109" s="32">
        <v>202110</v>
      </c>
      <c r="N109" s="32">
        <v>202112</v>
      </c>
      <c r="O109" s="32">
        <v>202110</v>
      </c>
      <c r="P109" s="32">
        <v>202112</v>
      </c>
      <c r="Q109" s="32"/>
      <c r="R109" s="32">
        <v>600</v>
      </c>
      <c r="S109" s="32"/>
      <c r="T109" s="32">
        <v>600</v>
      </c>
      <c r="U109" s="32" t="s">
        <v>635</v>
      </c>
      <c r="V109" s="32" t="s">
        <v>632</v>
      </c>
      <c r="W109" s="32" t="s">
        <v>41</v>
      </c>
      <c r="X109" s="32" t="s">
        <v>214</v>
      </c>
      <c r="Y109" s="22" t="s">
        <v>444</v>
      </c>
      <c r="Z109" s="32" t="s">
        <v>601</v>
      </c>
      <c r="AA109" s="32" t="s">
        <v>602</v>
      </c>
      <c r="AB109" s="32"/>
    </row>
    <row r="110" s="1" customFormat="1" ht="45" customHeight="1" spans="1:28">
      <c r="A110" s="26">
        <v>105</v>
      </c>
      <c r="B110" s="32" t="s">
        <v>32</v>
      </c>
      <c r="C110" s="32" t="s">
        <v>636</v>
      </c>
      <c r="D110" s="32" t="s">
        <v>34</v>
      </c>
      <c r="E110" s="21" t="str">
        <f t="shared" si="18"/>
        <v>1男</v>
      </c>
      <c r="F110" s="32" t="s">
        <v>637</v>
      </c>
      <c r="G110" s="32" t="s">
        <v>29</v>
      </c>
      <c r="H110" s="32" t="s">
        <v>474</v>
      </c>
      <c r="I110" s="32" t="s">
        <v>475</v>
      </c>
      <c r="J110" s="32" t="s">
        <v>97</v>
      </c>
      <c r="K110" s="32"/>
      <c r="L110" s="32">
        <v>3</v>
      </c>
      <c r="M110" s="32">
        <v>202110</v>
      </c>
      <c r="N110" s="32">
        <v>202112</v>
      </c>
      <c r="O110" s="32">
        <v>202110</v>
      </c>
      <c r="P110" s="32">
        <v>202112</v>
      </c>
      <c r="Q110" s="32"/>
      <c r="R110" s="32">
        <v>600</v>
      </c>
      <c r="S110" s="32"/>
      <c r="T110" s="32">
        <v>600</v>
      </c>
      <c r="U110" s="32" t="s">
        <v>638</v>
      </c>
      <c r="V110" s="32" t="s">
        <v>636</v>
      </c>
      <c r="W110" s="32" t="s">
        <v>41</v>
      </c>
      <c r="X110" s="32" t="s">
        <v>214</v>
      </c>
      <c r="Y110" s="22" t="s">
        <v>444</v>
      </c>
      <c r="Z110" s="32" t="s">
        <v>601</v>
      </c>
      <c r="AA110" s="32" t="s">
        <v>602</v>
      </c>
      <c r="AB110" s="32"/>
    </row>
    <row r="111" s="1" customFormat="1" ht="45" customHeight="1" spans="1:28">
      <c r="A111" s="32">
        <v>106</v>
      </c>
      <c r="B111" s="32" t="s">
        <v>32</v>
      </c>
      <c r="C111" s="32" t="s">
        <v>639</v>
      </c>
      <c r="D111" s="32" t="s">
        <v>316</v>
      </c>
      <c r="E111" s="21" t="str">
        <f t="shared" si="18"/>
        <v>1男</v>
      </c>
      <c r="F111" s="32" t="s">
        <v>640</v>
      </c>
      <c r="G111" s="32" t="s">
        <v>29</v>
      </c>
      <c r="H111" s="32" t="s">
        <v>318</v>
      </c>
      <c r="I111" s="32" t="s">
        <v>319</v>
      </c>
      <c r="J111" s="32" t="s">
        <v>51</v>
      </c>
      <c r="K111" s="32"/>
      <c r="L111" s="32">
        <v>3</v>
      </c>
      <c r="M111" s="32">
        <v>202110</v>
      </c>
      <c r="N111" s="32">
        <v>202112</v>
      </c>
      <c r="O111" s="32">
        <v>202110</v>
      </c>
      <c r="P111" s="32">
        <v>202112</v>
      </c>
      <c r="Q111" s="32"/>
      <c r="R111" s="32">
        <v>600</v>
      </c>
      <c r="S111" s="32"/>
      <c r="T111" s="32">
        <v>600</v>
      </c>
      <c r="U111" s="32" t="s">
        <v>641</v>
      </c>
      <c r="V111" s="32" t="s">
        <v>639</v>
      </c>
      <c r="W111" s="32" t="s">
        <v>41</v>
      </c>
      <c r="X111" s="32" t="s">
        <v>214</v>
      </c>
      <c r="Y111" s="22" t="s">
        <v>444</v>
      </c>
      <c r="Z111" s="32" t="s">
        <v>601</v>
      </c>
      <c r="AA111" s="32" t="s">
        <v>602</v>
      </c>
      <c r="AB111" s="32"/>
    </row>
    <row r="112" s="1" customFormat="1" ht="45" customHeight="1" spans="1:28">
      <c r="A112" s="32">
        <v>107</v>
      </c>
      <c r="B112" s="32" t="s">
        <v>32</v>
      </c>
      <c r="C112" s="32" t="s">
        <v>642</v>
      </c>
      <c r="D112" s="32" t="s">
        <v>643</v>
      </c>
      <c r="E112" s="21" t="str">
        <f t="shared" si="18"/>
        <v>2女</v>
      </c>
      <c r="F112" s="32" t="s">
        <v>644</v>
      </c>
      <c r="G112" s="32" t="s">
        <v>29</v>
      </c>
      <c r="H112" s="32" t="s">
        <v>645</v>
      </c>
      <c r="I112" s="32" t="s">
        <v>646</v>
      </c>
      <c r="J112" s="32" t="s">
        <v>38</v>
      </c>
      <c r="K112" s="32"/>
      <c r="L112" s="32">
        <v>3</v>
      </c>
      <c r="M112" s="32">
        <v>202110</v>
      </c>
      <c r="N112" s="32">
        <v>202112</v>
      </c>
      <c r="O112" s="32">
        <v>202110</v>
      </c>
      <c r="P112" s="32">
        <v>202112</v>
      </c>
      <c r="Q112" s="32"/>
      <c r="R112" s="32">
        <v>600</v>
      </c>
      <c r="S112" s="32"/>
      <c r="T112" s="32">
        <v>600</v>
      </c>
      <c r="U112" s="32" t="s">
        <v>647</v>
      </c>
      <c r="V112" s="32" t="s">
        <v>642</v>
      </c>
      <c r="W112" s="32" t="s">
        <v>41</v>
      </c>
      <c r="X112" s="32" t="s">
        <v>214</v>
      </c>
      <c r="Y112" s="22" t="s">
        <v>444</v>
      </c>
      <c r="Z112" s="32" t="s">
        <v>601</v>
      </c>
      <c r="AA112" s="32" t="s">
        <v>602</v>
      </c>
      <c r="AB112" s="32"/>
    </row>
    <row r="113" s="1" customFormat="1" ht="45" customHeight="1" spans="1:28">
      <c r="A113" s="32">
        <v>108</v>
      </c>
      <c r="B113" s="32" t="s">
        <v>32</v>
      </c>
      <c r="C113" s="32" t="s">
        <v>648</v>
      </c>
      <c r="D113" s="32" t="s">
        <v>202</v>
      </c>
      <c r="E113" s="21" t="str">
        <f t="shared" si="18"/>
        <v>1男</v>
      </c>
      <c r="F113" s="32" t="s">
        <v>649</v>
      </c>
      <c r="G113" s="32" t="s">
        <v>29</v>
      </c>
      <c r="H113" s="32" t="s">
        <v>318</v>
      </c>
      <c r="I113" s="32" t="s">
        <v>205</v>
      </c>
      <c r="J113" s="32" t="s">
        <v>51</v>
      </c>
      <c r="K113" s="32"/>
      <c r="L113" s="32">
        <v>3</v>
      </c>
      <c r="M113" s="32">
        <v>202110</v>
      </c>
      <c r="N113" s="32">
        <v>202112</v>
      </c>
      <c r="O113" s="32">
        <v>202110</v>
      </c>
      <c r="P113" s="32">
        <v>202112</v>
      </c>
      <c r="Q113" s="32"/>
      <c r="R113" s="32">
        <v>600</v>
      </c>
      <c r="S113" s="32"/>
      <c r="T113" s="32">
        <v>600</v>
      </c>
      <c r="U113" s="32" t="s">
        <v>650</v>
      </c>
      <c r="V113" s="32" t="s">
        <v>648</v>
      </c>
      <c r="W113" s="32" t="s">
        <v>41</v>
      </c>
      <c r="X113" s="32" t="s">
        <v>214</v>
      </c>
      <c r="Y113" s="22" t="s">
        <v>444</v>
      </c>
      <c r="Z113" s="32" t="s">
        <v>480</v>
      </c>
      <c r="AA113" s="32" t="s">
        <v>481</v>
      </c>
      <c r="AB113" s="32"/>
    </row>
    <row r="114" s="1" customFormat="1" ht="45" customHeight="1" spans="1:28">
      <c r="A114" s="32">
        <v>109</v>
      </c>
      <c r="B114" s="32" t="s">
        <v>32</v>
      </c>
      <c r="C114" s="32" t="s">
        <v>651</v>
      </c>
      <c r="D114" s="32" t="s">
        <v>652</v>
      </c>
      <c r="E114" s="21" t="str">
        <f t="shared" si="18"/>
        <v>1男</v>
      </c>
      <c r="F114" s="32" t="s">
        <v>653</v>
      </c>
      <c r="G114" s="32" t="s">
        <v>29</v>
      </c>
      <c r="H114" s="32" t="s">
        <v>654</v>
      </c>
      <c r="I114" s="32" t="s">
        <v>655</v>
      </c>
      <c r="J114" s="32" t="s">
        <v>97</v>
      </c>
      <c r="K114" s="32"/>
      <c r="L114" s="32">
        <v>3</v>
      </c>
      <c r="M114" s="32">
        <v>202110</v>
      </c>
      <c r="N114" s="32">
        <v>202112</v>
      </c>
      <c r="O114" s="32">
        <v>202110</v>
      </c>
      <c r="P114" s="32">
        <v>202112</v>
      </c>
      <c r="Q114" s="32"/>
      <c r="R114" s="32">
        <v>600</v>
      </c>
      <c r="S114" s="32"/>
      <c r="T114" s="32">
        <v>600</v>
      </c>
      <c r="U114" s="32" t="s">
        <v>656</v>
      </c>
      <c r="V114" s="32" t="s">
        <v>651</v>
      </c>
      <c r="W114" s="32" t="s">
        <v>41</v>
      </c>
      <c r="X114" s="32" t="s">
        <v>214</v>
      </c>
      <c r="Y114" s="22" t="s">
        <v>444</v>
      </c>
      <c r="Z114" s="32" t="s">
        <v>480</v>
      </c>
      <c r="AA114" s="32" t="s">
        <v>481</v>
      </c>
      <c r="AB114" s="32"/>
    </row>
    <row r="115" s="1" customFormat="1" ht="45" customHeight="1" spans="1:28">
      <c r="A115" s="32">
        <v>110</v>
      </c>
      <c r="B115" s="32" t="s">
        <v>32</v>
      </c>
      <c r="C115" s="32" t="s">
        <v>657</v>
      </c>
      <c r="D115" s="32" t="s">
        <v>188</v>
      </c>
      <c r="E115" s="21" t="str">
        <f t="shared" si="18"/>
        <v>1男</v>
      </c>
      <c r="F115" s="32" t="s">
        <v>658</v>
      </c>
      <c r="G115" s="32" t="s">
        <v>29</v>
      </c>
      <c r="H115" s="32" t="s">
        <v>618</v>
      </c>
      <c r="I115" s="32" t="s">
        <v>619</v>
      </c>
      <c r="J115" s="32" t="s">
        <v>38</v>
      </c>
      <c r="K115" s="32"/>
      <c r="L115" s="32">
        <v>3</v>
      </c>
      <c r="M115" s="32">
        <v>202110</v>
      </c>
      <c r="N115" s="32">
        <v>202112</v>
      </c>
      <c r="O115" s="32">
        <v>202110</v>
      </c>
      <c r="P115" s="32">
        <v>202112</v>
      </c>
      <c r="Q115" s="32"/>
      <c r="R115" s="32">
        <v>600</v>
      </c>
      <c r="S115" s="32">
        <v>200</v>
      </c>
      <c r="T115" s="32">
        <v>800</v>
      </c>
      <c r="U115" s="32" t="s">
        <v>659</v>
      </c>
      <c r="V115" s="32" t="s">
        <v>657</v>
      </c>
      <c r="W115" s="23" t="s">
        <v>165</v>
      </c>
      <c r="X115" s="23" t="s">
        <v>214</v>
      </c>
      <c r="Y115" s="23" t="s">
        <v>444</v>
      </c>
      <c r="Z115" s="23" t="s">
        <v>488</v>
      </c>
      <c r="AA115" s="24" t="s">
        <v>489</v>
      </c>
      <c r="AB115" s="32"/>
    </row>
    <row r="116" s="1" customFormat="1" ht="45" customHeight="1" spans="1:28">
      <c r="A116" s="32">
        <v>111</v>
      </c>
      <c r="B116" s="32" t="s">
        <v>32</v>
      </c>
      <c r="C116" s="32" t="s">
        <v>660</v>
      </c>
      <c r="D116" s="32" t="s">
        <v>661</v>
      </c>
      <c r="E116" s="21" t="str">
        <f t="shared" si="18"/>
        <v>2女</v>
      </c>
      <c r="F116" s="32" t="s">
        <v>662</v>
      </c>
      <c r="G116" s="32" t="s">
        <v>29</v>
      </c>
      <c r="H116" s="32" t="s">
        <v>663</v>
      </c>
      <c r="I116" s="32" t="s">
        <v>589</v>
      </c>
      <c r="J116" s="32" t="s">
        <v>38</v>
      </c>
      <c r="K116" s="32"/>
      <c r="L116" s="32">
        <v>3</v>
      </c>
      <c r="M116" s="32">
        <v>202110</v>
      </c>
      <c r="N116" s="32">
        <v>202112</v>
      </c>
      <c r="O116" s="32">
        <v>202110</v>
      </c>
      <c r="P116" s="32">
        <v>202112</v>
      </c>
      <c r="Q116" s="32"/>
      <c r="R116" s="32">
        <v>600</v>
      </c>
      <c r="S116" s="32">
        <v>200</v>
      </c>
      <c r="T116" s="32">
        <v>800</v>
      </c>
      <c r="U116" s="32" t="s">
        <v>664</v>
      </c>
      <c r="V116" s="32" t="s">
        <v>660</v>
      </c>
      <c r="W116" s="23" t="s">
        <v>165</v>
      </c>
      <c r="X116" s="23" t="s">
        <v>214</v>
      </c>
      <c r="Y116" s="23" t="s">
        <v>444</v>
      </c>
      <c r="Z116" s="23" t="s">
        <v>488</v>
      </c>
      <c r="AA116" s="24" t="s">
        <v>489</v>
      </c>
      <c r="AB116" s="32"/>
    </row>
    <row r="117" s="1" customFormat="1" ht="45" customHeight="1" spans="1:28">
      <c r="A117" s="32">
        <v>112</v>
      </c>
      <c r="B117" s="32" t="s">
        <v>32</v>
      </c>
      <c r="C117" s="32" t="s">
        <v>665</v>
      </c>
      <c r="D117" s="32" t="s">
        <v>666</v>
      </c>
      <c r="E117" s="21" t="str">
        <f t="shared" si="18"/>
        <v>2女</v>
      </c>
      <c r="F117" s="32" t="s">
        <v>667</v>
      </c>
      <c r="G117" s="32" t="s">
        <v>28</v>
      </c>
      <c r="H117" s="32" t="s">
        <v>668</v>
      </c>
      <c r="I117" s="32" t="s">
        <v>669</v>
      </c>
      <c r="J117" s="32" t="s">
        <v>38</v>
      </c>
      <c r="K117" s="32"/>
      <c r="L117" s="32">
        <v>2</v>
      </c>
      <c r="M117" s="32">
        <v>202111</v>
      </c>
      <c r="N117" s="32">
        <v>202112</v>
      </c>
      <c r="O117" s="32">
        <v>202111</v>
      </c>
      <c r="P117" s="32">
        <v>202112</v>
      </c>
      <c r="Q117" s="32">
        <v>600</v>
      </c>
      <c r="R117" s="32"/>
      <c r="S117" s="32"/>
      <c r="T117" s="32">
        <v>600</v>
      </c>
      <c r="U117" s="32" t="s">
        <v>670</v>
      </c>
      <c r="V117" s="32" t="s">
        <v>665</v>
      </c>
      <c r="W117" s="23" t="s">
        <v>165</v>
      </c>
      <c r="X117" s="23" t="s">
        <v>214</v>
      </c>
      <c r="Y117" s="23"/>
      <c r="Z117" s="23"/>
      <c r="AA117" s="24"/>
      <c r="AB117" s="32"/>
    </row>
    <row r="118" s="8" customFormat="1" ht="45" customHeight="1" spans="1:28">
      <c r="A118" s="32">
        <v>113</v>
      </c>
      <c r="B118" s="33" t="s">
        <v>32</v>
      </c>
      <c r="C118" s="23" t="s">
        <v>671</v>
      </c>
      <c r="D118" s="24" t="s">
        <v>422</v>
      </c>
      <c r="E118" s="59" t="s">
        <v>672</v>
      </c>
      <c r="F118" s="24" t="s">
        <v>673</v>
      </c>
      <c r="G118" s="12" t="s">
        <v>28</v>
      </c>
      <c r="H118" s="23" t="s">
        <v>674</v>
      </c>
      <c r="I118" s="23" t="s">
        <v>675</v>
      </c>
      <c r="J118" s="23" t="s">
        <v>38</v>
      </c>
      <c r="K118" s="23"/>
      <c r="L118" s="23">
        <v>3</v>
      </c>
      <c r="M118" s="12">
        <v>202110</v>
      </c>
      <c r="N118" s="12">
        <v>202112</v>
      </c>
      <c r="O118" s="12">
        <v>202110</v>
      </c>
      <c r="P118" s="12">
        <v>202112</v>
      </c>
      <c r="Q118" s="47">
        <v>900</v>
      </c>
      <c r="R118" s="47" t="s">
        <v>676</v>
      </c>
      <c r="S118" s="47"/>
      <c r="T118" s="47">
        <v>900</v>
      </c>
      <c r="U118" s="24" t="s">
        <v>677</v>
      </c>
      <c r="V118" s="23" t="s">
        <v>671</v>
      </c>
      <c r="W118" s="23" t="s">
        <v>165</v>
      </c>
      <c r="X118" s="23" t="s">
        <v>678</v>
      </c>
      <c r="Y118" s="23" t="s">
        <v>679</v>
      </c>
      <c r="Z118" s="23" t="s">
        <v>680</v>
      </c>
      <c r="AA118" s="24" t="s">
        <v>681</v>
      </c>
      <c r="AB118" s="62"/>
    </row>
    <row r="119" s="8" customFormat="1" ht="45" customHeight="1" spans="1:28">
      <c r="A119" s="32">
        <v>114</v>
      </c>
      <c r="B119" s="33" t="s">
        <v>32</v>
      </c>
      <c r="C119" s="23" t="s">
        <v>682</v>
      </c>
      <c r="D119" s="24" t="s">
        <v>362</v>
      </c>
      <c r="E119" s="59" t="s">
        <v>683</v>
      </c>
      <c r="F119" s="24" t="s">
        <v>684</v>
      </c>
      <c r="G119" s="12" t="s">
        <v>28</v>
      </c>
      <c r="H119" s="23" t="s">
        <v>685</v>
      </c>
      <c r="I119" s="23" t="s">
        <v>675</v>
      </c>
      <c r="J119" s="23" t="s">
        <v>38</v>
      </c>
      <c r="K119" s="23"/>
      <c r="L119" s="23">
        <v>3</v>
      </c>
      <c r="M119" s="12">
        <v>202110</v>
      </c>
      <c r="N119" s="12">
        <v>202112</v>
      </c>
      <c r="O119" s="12">
        <v>202110</v>
      </c>
      <c r="P119" s="12">
        <v>202112</v>
      </c>
      <c r="Q119" s="47">
        <v>900</v>
      </c>
      <c r="R119" s="47" t="s">
        <v>676</v>
      </c>
      <c r="S119" s="47"/>
      <c r="T119" s="47">
        <v>900</v>
      </c>
      <c r="U119" s="24" t="s">
        <v>686</v>
      </c>
      <c r="V119" s="23" t="s">
        <v>682</v>
      </c>
      <c r="W119" s="23" t="s">
        <v>165</v>
      </c>
      <c r="X119" s="23" t="s">
        <v>678</v>
      </c>
      <c r="Y119" s="23" t="s">
        <v>679</v>
      </c>
      <c r="Z119" s="23" t="s">
        <v>680</v>
      </c>
      <c r="AA119" s="24" t="s">
        <v>681</v>
      </c>
      <c r="AB119" s="62"/>
    </row>
    <row r="120" s="8" customFormat="1" ht="45" customHeight="1" spans="1:28">
      <c r="A120" s="32">
        <v>115</v>
      </c>
      <c r="B120" s="22" t="s">
        <v>32</v>
      </c>
      <c r="C120" s="22" t="s">
        <v>687</v>
      </c>
      <c r="D120" s="18" t="s">
        <v>299</v>
      </c>
      <c r="E120" s="21" t="str">
        <f>IFERROR(IF(MOD(MID(D120,17,1),2)=1,"1男","2女"),"")</f>
        <v>1男</v>
      </c>
      <c r="F120" s="18" t="s">
        <v>688</v>
      </c>
      <c r="G120" s="26" t="s">
        <v>28</v>
      </c>
      <c r="H120" s="22" t="s">
        <v>689</v>
      </c>
      <c r="I120" s="18" t="s">
        <v>270</v>
      </c>
      <c r="J120" s="18" t="s">
        <v>38</v>
      </c>
      <c r="K120" s="22"/>
      <c r="L120" s="26">
        <v>1</v>
      </c>
      <c r="M120" s="18" t="s">
        <v>690</v>
      </c>
      <c r="N120" s="26">
        <v>202112</v>
      </c>
      <c r="O120" s="26" t="s">
        <v>690</v>
      </c>
      <c r="P120" s="26">
        <v>202112</v>
      </c>
      <c r="Q120" s="50">
        <v>300</v>
      </c>
      <c r="R120" s="21"/>
      <c r="S120" s="21"/>
      <c r="T120" s="26">
        <v>300</v>
      </c>
      <c r="U120" s="18" t="s">
        <v>691</v>
      </c>
      <c r="V120" s="22" t="s">
        <v>687</v>
      </c>
      <c r="W120" s="22" t="s">
        <v>165</v>
      </c>
      <c r="X120" s="22" t="s">
        <v>42</v>
      </c>
      <c r="Y120" s="22" t="s">
        <v>60</v>
      </c>
      <c r="Z120" s="22" t="s">
        <v>692</v>
      </c>
      <c r="AA120" s="18" t="s">
        <v>693</v>
      </c>
      <c r="AB120" s="22"/>
    </row>
    <row r="121" s="8" customFormat="1" ht="45" customHeight="1" spans="1:28">
      <c r="A121" s="32">
        <v>116</v>
      </c>
      <c r="B121" s="22" t="s">
        <v>32</v>
      </c>
      <c r="C121" s="22" t="s">
        <v>694</v>
      </c>
      <c r="D121" s="18" t="s">
        <v>695</v>
      </c>
      <c r="E121" s="21" t="str">
        <f>IFERROR(IF(MOD(MID(D121,17,1),2)=1,"1男","2女"),"")</f>
        <v>2女</v>
      </c>
      <c r="F121" s="18" t="s">
        <v>696</v>
      </c>
      <c r="G121" s="26" t="s">
        <v>29</v>
      </c>
      <c r="H121" s="22" t="s">
        <v>697</v>
      </c>
      <c r="I121" s="22" t="s">
        <v>103</v>
      </c>
      <c r="J121" s="18" t="s">
        <v>38</v>
      </c>
      <c r="K121" s="22"/>
      <c r="L121" s="26">
        <v>6</v>
      </c>
      <c r="M121" s="18" t="s">
        <v>698</v>
      </c>
      <c r="N121" s="26">
        <v>2021012</v>
      </c>
      <c r="O121" s="26" t="s">
        <v>698</v>
      </c>
      <c r="P121" s="26">
        <v>2021012</v>
      </c>
      <c r="Q121" s="50"/>
      <c r="R121" s="21">
        <v>1200</v>
      </c>
      <c r="S121" s="21"/>
      <c r="T121" s="26">
        <v>1200</v>
      </c>
      <c r="U121" s="18" t="s">
        <v>699</v>
      </c>
      <c r="V121" s="22" t="s">
        <v>694</v>
      </c>
      <c r="W121" s="22" t="s">
        <v>165</v>
      </c>
      <c r="X121" s="22" t="s">
        <v>42</v>
      </c>
      <c r="Y121" s="22" t="s">
        <v>60</v>
      </c>
      <c r="Z121" s="22" t="s">
        <v>692</v>
      </c>
      <c r="AA121" s="18" t="s">
        <v>693</v>
      </c>
      <c r="AB121" s="63"/>
    </row>
    <row r="122" ht="23" customHeight="1" spans="1:20">
      <c r="A122" s="32" t="s">
        <v>31</v>
      </c>
      <c r="B122" s="32"/>
      <c r="C122" s="32"/>
      <c r="D122" s="32"/>
      <c r="E122" s="32"/>
      <c r="F122" s="32"/>
      <c r="G122" s="32"/>
      <c r="H122" s="32"/>
      <c r="I122" s="32"/>
      <c r="J122" s="32"/>
      <c r="K122" s="32"/>
      <c r="L122" s="32"/>
      <c r="M122" s="32"/>
      <c r="N122" s="32"/>
      <c r="O122" s="32"/>
      <c r="P122" s="32"/>
      <c r="Q122" s="32">
        <f>SUM(Q6:Q121)</f>
        <v>41300</v>
      </c>
      <c r="R122" s="32">
        <f>SUM(R6:R121)</f>
        <v>74400</v>
      </c>
      <c r="S122" s="32">
        <f>SUM(S6:S121)</f>
        <v>9600</v>
      </c>
      <c r="T122" s="32">
        <f>SUM(T6:T121)</f>
        <v>125300</v>
      </c>
    </row>
  </sheetData>
  <autoFilter ref="A5:AB122">
    <extLst/>
  </autoFilter>
  <mergeCells count="27">
    <mergeCell ref="A1:C1"/>
    <mergeCell ref="A2:AA2"/>
    <mergeCell ref="A3:H3"/>
    <mergeCell ref="M4:N4"/>
    <mergeCell ref="O4:P4"/>
    <mergeCell ref="Q4:T4"/>
    <mergeCell ref="A122:P122"/>
    <mergeCell ref="A4:A5"/>
    <mergeCell ref="B4:B5"/>
    <mergeCell ref="C4:C5"/>
    <mergeCell ref="D4:D5"/>
    <mergeCell ref="E4:E5"/>
    <mergeCell ref="F4:F5"/>
    <mergeCell ref="G4:G5"/>
    <mergeCell ref="H4:H5"/>
    <mergeCell ref="I4:I5"/>
    <mergeCell ref="J4:J5"/>
    <mergeCell ref="K4:K5"/>
    <mergeCell ref="L4:L5"/>
    <mergeCell ref="U4:U5"/>
    <mergeCell ref="V4:V5"/>
    <mergeCell ref="W4:W5"/>
    <mergeCell ref="X4:X5"/>
    <mergeCell ref="Y4:Y5"/>
    <mergeCell ref="Z4:Z5"/>
    <mergeCell ref="AA4:AA5"/>
    <mergeCell ref="AB4:AB5"/>
  </mergeCells>
  <conditionalFormatting sqref="C7">
    <cfRule type="duplicateValues" dxfId="0" priority="8"/>
  </conditionalFormatting>
  <conditionalFormatting sqref="V7">
    <cfRule type="duplicateValues" dxfId="0" priority="7"/>
  </conditionalFormatting>
  <conditionalFormatting sqref="C11">
    <cfRule type="duplicateValues" dxfId="0" priority="84"/>
  </conditionalFormatting>
  <conditionalFormatting sqref="C12">
    <cfRule type="duplicateValues" dxfId="0" priority="82"/>
  </conditionalFormatting>
  <conditionalFormatting sqref="C13">
    <cfRule type="duplicateValues" dxfId="0" priority="81"/>
  </conditionalFormatting>
  <conditionalFormatting sqref="C14">
    <cfRule type="duplicateValues" dxfId="0" priority="80"/>
  </conditionalFormatting>
  <conditionalFormatting sqref="C15">
    <cfRule type="duplicateValues" dxfId="0" priority="83"/>
  </conditionalFormatting>
  <conditionalFormatting sqref="C17">
    <cfRule type="duplicateValues" dxfId="0" priority="76"/>
  </conditionalFormatting>
  <conditionalFormatting sqref="V17">
    <cfRule type="duplicateValues" dxfId="0" priority="70"/>
  </conditionalFormatting>
  <conditionalFormatting sqref="C18">
    <cfRule type="duplicateValues" dxfId="0" priority="77"/>
  </conditionalFormatting>
  <conditionalFormatting sqref="V18">
    <cfRule type="duplicateValues" dxfId="0" priority="69"/>
  </conditionalFormatting>
  <conditionalFormatting sqref="C21">
    <cfRule type="duplicateValues" dxfId="0" priority="74"/>
  </conditionalFormatting>
  <conditionalFormatting sqref="C22">
    <cfRule type="expression" dxfId="1" priority="71" stopIfTrue="1">
      <formula>AND(COUNTIF(#REF!,C22)&gt;1,NOT(ISBLANK(C22)))</formula>
    </cfRule>
  </conditionalFormatting>
  <conditionalFormatting sqref="V22">
    <cfRule type="expression" dxfId="1" priority="68" stopIfTrue="1">
      <formula>AND(COUNTIF(#REF!,V22)&gt;1,NOT(ISBLANK(V22)))</formula>
    </cfRule>
  </conditionalFormatting>
  <conditionalFormatting sqref="C25">
    <cfRule type="duplicateValues" dxfId="0" priority="25"/>
  </conditionalFormatting>
  <conditionalFormatting sqref="V25">
    <cfRule type="duplicateValues" dxfId="0" priority="24"/>
  </conditionalFormatting>
  <conditionalFormatting sqref="C26">
    <cfRule type="duplicateValues" dxfId="0" priority="27"/>
  </conditionalFormatting>
  <conditionalFormatting sqref="V26">
    <cfRule type="duplicateValues" dxfId="0" priority="26"/>
  </conditionalFormatting>
  <conditionalFormatting sqref="C35">
    <cfRule type="duplicateValues" dxfId="0" priority="17"/>
  </conditionalFormatting>
  <conditionalFormatting sqref="V35">
    <cfRule type="duplicateValues" dxfId="0" priority="12"/>
  </conditionalFormatting>
  <conditionalFormatting sqref="C36">
    <cfRule type="duplicateValues" dxfId="0" priority="18"/>
  </conditionalFormatting>
  <conditionalFormatting sqref="V36">
    <cfRule type="duplicateValues" dxfId="0" priority="13"/>
  </conditionalFormatting>
  <conditionalFormatting sqref="C38">
    <cfRule type="duplicateValues" dxfId="0" priority="21"/>
  </conditionalFormatting>
  <conditionalFormatting sqref="V38">
    <cfRule type="duplicateValues" dxfId="0" priority="16"/>
  </conditionalFormatting>
  <conditionalFormatting sqref="C39">
    <cfRule type="duplicateValues" dxfId="0" priority="19"/>
  </conditionalFormatting>
  <conditionalFormatting sqref="V39">
    <cfRule type="duplicateValues" dxfId="0" priority="14"/>
  </conditionalFormatting>
  <conditionalFormatting sqref="C40">
    <cfRule type="duplicateValues" dxfId="0" priority="20"/>
  </conditionalFormatting>
  <conditionalFormatting sqref="V40">
    <cfRule type="duplicateValues" dxfId="0" priority="15"/>
  </conditionalFormatting>
  <conditionalFormatting sqref="C41">
    <cfRule type="duplicateValues" dxfId="0" priority="11"/>
  </conditionalFormatting>
  <conditionalFormatting sqref="C45">
    <cfRule type="duplicateValues" dxfId="0" priority="10"/>
  </conditionalFormatting>
  <conditionalFormatting sqref="C59">
    <cfRule type="duplicateValues" dxfId="0" priority="4"/>
  </conditionalFormatting>
  <conditionalFormatting sqref="B72">
    <cfRule type="duplicateValues" dxfId="0" priority="56"/>
  </conditionalFormatting>
  <conditionalFormatting sqref="C72">
    <cfRule type="duplicateValues" dxfId="0" priority="62"/>
  </conditionalFormatting>
  <conditionalFormatting sqref="V72">
    <cfRule type="duplicateValues" dxfId="0" priority="31"/>
  </conditionalFormatting>
  <conditionalFormatting sqref="B73">
    <cfRule type="duplicateValues" dxfId="0" priority="53"/>
  </conditionalFormatting>
  <conditionalFormatting sqref="B74">
    <cfRule type="duplicateValues" dxfId="0" priority="54"/>
  </conditionalFormatting>
  <conditionalFormatting sqref="B75">
    <cfRule type="duplicateValues" dxfId="0" priority="55"/>
  </conditionalFormatting>
  <conditionalFormatting sqref="C75">
    <cfRule type="duplicateValues" dxfId="0" priority="61"/>
  </conditionalFormatting>
  <conditionalFormatting sqref="V75">
    <cfRule type="duplicateValues" dxfId="0" priority="30"/>
  </conditionalFormatting>
  <conditionalFormatting sqref="B76">
    <cfRule type="duplicateValues" dxfId="0" priority="52"/>
  </conditionalFormatting>
  <conditionalFormatting sqref="V76">
    <cfRule type="duplicateValues" dxfId="0" priority="33"/>
  </conditionalFormatting>
  <conditionalFormatting sqref="B77">
    <cfRule type="duplicateValues" dxfId="0" priority="59"/>
  </conditionalFormatting>
  <conditionalFormatting sqref="V77">
    <cfRule type="duplicateValues" dxfId="0" priority="28"/>
  </conditionalFormatting>
  <conditionalFormatting sqref="B78">
    <cfRule type="duplicateValues" dxfId="0" priority="58"/>
  </conditionalFormatting>
  <conditionalFormatting sqref="C78">
    <cfRule type="duplicateValues" dxfId="0" priority="65"/>
  </conditionalFormatting>
  <conditionalFormatting sqref="V78">
    <cfRule type="duplicateValues" dxfId="0" priority="34"/>
  </conditionalFormatting>
  <conditionalFormatting sqref="B79">
    <cfRule type="duplicateValues" dxfId="0" priority="57"/>
  </conditionalFormatting>
  <conditionalFormatting sqref="C79">
    <cfRule type="duplicateValues" dxfId="0" priority="63"/>
  </conditionalFormatting>
  <conditionalFormatting sqref="V79">
    <cfRule type="duplicateValues" dxfId="0" priority="32"/>
  </conditionalFormatting>
  <conditionalFormatting sqref="B80">
    <cfRule type="duplicateValues" dxfId="0" priority="67"/>
  </conditionalFormatting>
  <conditionalFormatting sqref="C80">
    <cfRule type="duplicateValues" dxfId="0" priority="66"/>
  </conditionalFormatting>
  <conditionalFormatting sqref="V81">
    <cfRule type="duplicateValues" dxfId="0" priority="48"/>
  </conditionalFormatting>
  <conditionalFormatting sqref="V82">
    <cfRule type="duplicateValues" dxfId="0" priority="47"/>
  </conditionalFormatting>
  <conditionalFormatting sqref="C83">
    <cfRule type="duplicateValues" dxfId="0" priority="50"/>
  </conditionalFormatting>
  <conditionalFormatting sqref="V83">
    <cfRule type="duplicateValues" dxfId="0" priority="46"/>
  </conditionalFormatting>
  <conditionalFormatting sqref="V84">
    <cfRule type="duplicateValues" dxfId="0" priority="45"/>
  </conditionalFormatting>
  <conditionalFormatting sqref="V85">
    <cfRule type="duplicateValues" dxfId="0" priority="3"/>
  </conditionalFormatting>
  <conditionalFormatting sqref="V86">
    <cfRule type="duplicateValues" dxfId="0" priority="44"/>
  </conditionalFormatting>
  <conditionalFormatting sqref="V87">
    <cfRule type="duplicateValues" dxfId="0" priority="2"/>
  </conditionalFormatting>
  <conditionalFormatting sqref="V88">
    <cfRule type="duplicateValues" dxfId="0" priority="1"/>
  </conditionalFormatting>
  <conditionalFormatting sqref="C91">
    <cfRule type="duplicateValues" dxfId="0" priority="42"/>
  </conditionalFormatting>
  <conditionalFormatting sqref="C92">
    <cfRule type="duplicateValues" dxfId="0" priority="39"/>
  </conditionalFormatting>
  <conditionalFormatting sqref="B93">
    <cfRule type="duplicateValues" dxfId="0" priority="40"/>
  </conditionalFormatting>
  <conditionalFormatting sqref="C93">
    <cfRule type="duplicateValues" dxfId="0" priority="41"/>
  </conditionalFormatting>
  <conditionalFormatting sqref="C94">
    <cfRule type="duplicateValues" dxfId="0" priority="38"/>
  </conditionalFormatting>
  <conditionalFormatting sqref="C95">
    <cfRule type="duplicateValues" dxfId="0" priority="37"/>
  </conditionalFormatting>
  <conditionalFormatting sqref="C96">
    <cfRule type="duplicateValues" dxfId="0" priority="36"/>
  </conditionalFormatting>
  <conditionalFormatting sqref="C97">
    <cfRule type="duplicateValues" dxfId="0" priority="35"/>
  </conditionalFormatting>
  <conditionalFormatting sqref="C120">
    <cfRule type="duplicateValues" dxfId="0" priority="6"/>
  </conditionalFormatting>
  <conditionalFormatting sqref="C121">
    <cfRule type="duplicateValues" dxfId="0" priority="5"/>
  </conditionalFormatting>
  <conditionalFormatting sqref="C8:C10">
    <cfRule type="duplicateValues" dxfId="0" priority="85"/>
  </conditionalFormatting>
  <conditionalFormatting sqref="C19:C20">
    <cfRule type="duplicateValues" dxfId="0" priority="75"/>
  </conditionalFormatting>
  <conditionalFormatting sqref="C23:C24">
    <cfRule type="duplicateValues" dxfId="0" priority="79"/>
  </conditionalFormatting>
  <conditionalFormatting sqref="C27:C28">
    <cfRule type="duplicateValues" dxfId="0" priority="73"/>
  </conditionalFormatting>
  <conditionalFormatting sqref="C29:C30">
    <cfRule type="duplicateValues" dxfId="0" priority="72"/>
  </conditionalFormatting>
  <conditionalFormatting sqref="C73:C74">
    <cfRule type="duplicateValues" dxfId="0" priority="60"/>
  </conditionalFormatting>
  <conditionalFormatting sqref="C76:C77">
    <cfRule type="duplicateValues" dxfId="0" priority="64"/>
  </conditionalFormatting>
  <conditionalFormatting sqref="C81:C82">
    <cfRule type="duplicateValues" dxfId="0" priority="51"/>
  </conditionalFormatting>
  <conditionalFormatting sqref="C84:C88">
    <cfRule type="duplicateValues" dxfId="0" priority="49"/>
  </conditionalFormatting>
  <conditionalFormatting sqref="C89:C90">
    <cfRule type="duplicateValues" dxfId="0" priority="43"/>
  </conditionalFormatting>
  <conditionalFormatting sqref="V23:V24">
    <cfRule type="duplicateValues" dxfId="0" priority="78"/>
  </conditionalFormatting>
  <conditionalFormatting sqref="V27:V28">
    <cfRule type="duplicateValues" dxfId="0" priority="23"/>
  </conditionalFormatting>
  <conditionalFormatting sqref="V29:V30">
    <cfRule type="duplicateValues" dxfId="0" priority="22"/>
  </conditionalFormatting>
  <conditionalFormatting sqref="V73:V74">
    <cfRule type="duplicateValues" dxfId="0" priority="29"/>
  </conditionalFormatting>
  <dataValidations count="16">
    <dataValidation allowBlank="1" showInputMessage="1" showErrorMessage="1" prompt="自动计算，不用填写" sqref="Q6 R6 S6 T6 Q7 R7 S7 T7 Q8 R8 S8 T8 Q9 R9 S9 T9 Q10 R10 S10 T10 Q11:T11 Q15:T15 Q16 R16 S16 T16 Q17 R17 S17 T17 Q18 R18 S18 T18 Q21:T21 Q22:T22 Q23 R23 S23 T23 Q24 R24 S24 T24 Q25 R25 S25 T25 Q26 R26 S26 T26 Q29:T29 Q30:T30 Q31 R31 S31 T31 Q35 R35 S35 T35 Q41:T41 Q45:T45 T46 T47 Q48 R48 S48 T48 Q49:T49 Q53:T53 Q54:T54 Q55:T55 Q56:T56 Q57 R57:S57 T57 R58 S58 T58 R59:S59 T59 Q70:T70 Q71:T71 Q72:T72 Q73:T73 Q74:T74 Q75:T75 Q76:R76 S76 T76 Q77 R77 S77 T77 Q78:R78 S78 T78 Q79:T79 Q80 R80 S80 T80 Q83:T83 Q84 R84 S84 T84 Q85 R85 S85 T85 Q86 R86 S86:T86 Q91:T91 Q92:T92 Q93:T93 Q94 R94 S94 T94 Q95 R95 S95 T95 Q96 R96 S96 T96 Q97 R97 S97 T97 Q120 R120 S120 Q121 R121 S121 Q19:Q20 Q27:Q28 Q81:Q82 Q87:Q88 Q89:Q90 R19:R20 R27:R28 R81:R82 R87:R88 R89:R90 S19:S20 S27:S28 S81:S82 S89:S90 T19:T20 T27:T28 T42:T43 T81:T82 T89:T90 Q60:T69 Q50:T52 S87:T88"/>
    <dataValidation type="list" allowBlank="1" showInputMessage="1" showErrorMessage="1" prompt="省外务工选择“是”&#10;县外省内务工选择“否”&#10;县内务工选择“县内”&#10;" sqref="J6 J7 J8 J9 J10 J11 J12 J13 J14 J15 J17 J18 J21 J22 J25 J26 J29 J30 J31 J35 J36 J37 J38 J41 J45 J48 J49 J53 J56 J57 J58 J59 J69 J70 J71 J72 J73 J74 J75 J76 J77 J78 J79 J80 J83 J84 J85 J86 J87 J88 J89 J90 J91 J92 J93 J94 J95 J96 J97 I121 J19:J20 J23:J24 J27:J28 J39:J40 J50:J52 J54:J55 J60:J68 J81:J82">
      <formula1>"是,否,县内"</formula1>
    </dataValidation>
    <dataValidation allowBlank="1" showInputMessage="1" showErrorMessage="1" prompt="请务必准确填写账号名字。" sqref="V8 V9 V10 V11 V12 V13 V14 V15 W17 W18 V21 V41 V45 V80 V91 V92 V93 V94 V95 V96 V97 V120 V121 V19:V20 V89:V90 W8:W15 W23:W24"/>
    <dataValidation type="list" allowBlank="1" showInputMessage="1" showErrorMessage="1" sqref="K6 K7 K12 K13 K14 K16 K25 K26 K31 K35 K41 K45 K48 K49 K53 K56 K57 K85 K86 K92 K93 K94 K95 K96 K97 K19:K21 K50:K52 K54:K55 K60:K71 K81:K84 K87:K88 K89:K91">
      <formula1>"2021,2022,2023,2024,2025"</formula1>
    </dataValidation>
    <dataValidation allowBlank="1" showInputMessage="1" showErrorMessage="1" errorTitle="必填项" error="请输入补贴月数" sqref="L6 L7 L8 L9 L10 L11 L12 L13 L14 L15 L16 L17 L18 L21 L22 L23 L24 L25 L26 L27 L28 L29 L30 L31 L35 L36 L37 L38 L39 L40 L41 L45 L48 L49 L53 L56 L57 L58 L59 L80 L85 L86 L91 L92 L93 L94 L95 L96 L97 K120 K121 L19:L20 L50:L52 L54:L55 L60:L71 L72:L79 L81:L84 L87:L88 L89:L90" errorStyle="information"/>
    <dataValidation type="list" allowBlank="1" showErrorMessage="1" prompt="选择“单位就业”或者“灵活就业”" sqref="G14 G12:G13">
      <formula1>"单位就业,灵活就业"</formula1>
    </dataValidation>
    <dataValidation type="list" allowBlank="1" showInputMessage="1" showErrorMessage="1" prompt="选择“单位就业”或者“灵活就业”" sqref="G8 G9 G10 G11 G15 G17 G18 G21 G22 G25 G26 G29 G30 G31 G35 G36 G37 G38 G39 G40 G41 G42 G43 G45 G46 G47 G48 G49 G57 G58 G59 G69 G70 G71 G72 G73 G74 G75 G76 G77 G78 G79 G80 G83 G84 G85 G86 G87 G88 G92 G93 G94 G95 G96 G97 G120 G121 G6:G7 G19:G20 G23:G24 G27:G28 G50:G56 G60:G68 G81:G82 G89:G91">
      <formula1>"单位就业,灵活就业"</formula1>
    </dataValidation>
    <dataValidation type="textLength" operator="equal" showInputMessage="1" showErrorMessage="1" errorTitle="1" error="身份证号码是18位" sqref="D8 D10 D11 D12 D13 D14 D15 D17 D18 D21 D22 D25 D26 D28 D29 D30 D35 D36 D38 D39 D40 D41 D45 D48 D72 D73 D74 D75 D76 D77 D78 D79 D80 D83 D84 D85 D86 D91 D92 D93 D94 D95 D96 D97 D120 D121 D19:D20 D81:D82 D87:D88 D89:D90">
      <formula1>18</formula1>
    </dataValidation>
    <dataValidation type="list" allowBlank="1" showInputMessage="1" showErrorMessage="1" sqref="K8 K9 K10 K11 K22 K23 K24 K27 K28 K29 K30 K72 K75 K76 K77 K78 K79 K80 K17:K18">
      <formula1>"2021"</formula1>
    </dataValidation>
    <dataValidation allowBlank="1" showInputMessage="1" showErrorMessage="1" prompt="如：海南海口&#10;广东深圳&#10;县内&#10;" sqref="I8 I9 I10 I11 I12 I13 I14 I15 I17 I18 I21 I22 I23 I24 I25 I26 I27 I28 I29 I30 I31 I35 I36 I37 I38 I39 I40 I72 I73 I74 I75 I76 I77 I78 I79 I80 I83 I86 I88 I89 I90 I91 I92 I93 I94 I95 I96 I97 H120 H121 I19:I20 I81:I82"/>
    <dataValidation allowBlank="1" showErrorMessage="1" sqref="Q14:T14 Q12:T13"/>
    <dataValidation type="list" allowBlank="1" showInputMessage="1" showErrorMessage="1" sqref="B44 B81 B82 B83 B84 B86 B97 B98 B99 B94:B96">
      <formula1>"相对稳定脱贫户,脱贫不稳定户,边缘易致贫户,突发严重困难户,低保家庭,零就业家庭,稳定脱贫户"</formula1>
    </dataValidation>
    <dataValidation type="textLength" operator="equal" allowBlank="1" showInputMessage="1" showErrorMessage="1" errorTitle="必填项" error="请输入11位手机号码" sqref="F48" errorStyle="information">
      <formula1>11</formula1>
    </dataValidation>
    <dataValidation allowBlank="1" showInputMessage="1" showErrorMessage="1" sqref="E59 E60 E61 E62 E63 E64 E65 E66 E67 E68 E69 E72 E73 E74 E75 E76 E77 E78 E79 E80 E83 E86 E91 E92 E93 E94 E95 E96 E97 E98 E99 E100 E101 E102 E103 E104 E105 E106 E107 E108 E109 E110 E111 E112 E113 E114 E115 E120 E121 D2:D3 D4:D5 E2:E3 E4:E5 E6:E58 E70:E71 E81:E82 E84:E85 E87:E88 E89:E90 E116:E117"/>
    <dataValidation type="list" allowBlank="1" showInputMessage="1" showErrorMessage="1" sqref="K73 K74">
      <formula1>"2018,2019,2020"</formula1>
    </dataValidation>
    <dataValidation type="list" allowBlank="1" showInputMessage="1" showErrorMessage="1" sqref="B85 B87 B88 B89 B90 B91 B92">
      <formula1>"相对稳定脱贫户,脱贫不稳定户,边缘易致贫户,突发严重困难户,低保家庭,零就业家庭"</formula1>
    </dataValidation>
  </dataValidations>
  <pageMargins left="0.751388888888889" right="0.751388888888889" top="1" bottom="1" header="0.5" footer="0.5"/>
  <pageSetup paperSize="9" scale="46" fitToHeight="0"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白沙黎族自治县（牙叉镇）</Company>
  <Application>WPS 表格</Application>
  <HeadingPairs>
    <vt:vector size="2" baseType="variant">
      <vt:variant>
        <vt:lpstr>工作表</vt:lpstr>
      </vt:variant>
      <vt:variant>
        <vt:i4>1</vt:i4>
      </vt:variant>
    </vt:vector>
  </HeadingPairs>
  <TitlesOfParts>
    <vt:vector size="1" baseType="lpstr">
      <vt:lpstr>核对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EI</cp:lastModifiedBy>
  <dcterms:created xsi:type="dcterms:W3CDTF">2022-03-29T09:38:00Z</dcterms:created>
  <dcterms:modified xsi:type="dcterms:W3CDTF">2022-11-04T08:22:51Z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EF54BD32C6BE436FAEDF1CC2ADC532DA</vt:lpwstr>
  </property>
</Properties>
</file>