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附件1" sheetId="1" r:id="rId1"/>
  </sheets>
  <definedNames>
    <definedName name="_xlnm.Print_Area" localSheetId="0">附件1!$A$1:$Z$207</definedName>
    <definedName name="_xlnm._FilterDatabase" localSheetId="0" hidden="1">附件1!$A$5:$Z$207</definedName>
    <definedName name="_xlnm.Print_Titles" localSheetId="0">附件1!$1:$5</definedName>
  </definedNames>
  <calcPr calcId="144525"/>
</workbook>
</file>

<file path=xl/comments1.xml><?xml version="1.0" encoding="utf-8"?>
<comments xmlns="http://schemas.openxmlformats.org/spreadsheetml/2006/main">
  <authors>
    <author>.</author>
  </authors>
  <commentList>
    <comment ref="I4" authorId="0">
      <text>
        <r>
          <rPr>
            <sz val="9"/>
            <rFont val="宋体"/>
            <charset val="134"/>
          </rPr>
          <t>如：
海南海口
广东深圳
县内</t>
        </r>
      </text>
    </comment>
    <comment ref="O4" authorId="0">
      <text>
        <r>
          <rPr>
            <sz val="9"/>
            <rFont val="宋体"/>
            <charset val="134"/>
          </rPr>
          <t>金额为自动生成项</t>
        </r>
      </text>
    </comment>
    <comment ref="M5" authorId="0">
      <text>
        <r>
          <rPr>
            <b/>
            <sz val="9"/>
            <rFont val="宋体"/>
            <charset val="134"/>
          </rPr>
          <t>.:</t>
        </r>
        <r>
          <rPr>
            <sz val="9"/>
            <rFont val="宋体"/>
            <charset val="134"/>
          </rPr>
          <t xml:space="preserve">
日期格式必须是：
yyyymm。例如201910。
或者灵活就业累计201903/05/07</t>
        </r>
      </text>
    </comment>
  </commentList>
</comments>
</file>

<file path=xl/sharedStrings.xml><?xml version="1.0" encoding="utf-8"?>
<sst xmlns="http://schemas.openxmlformats.org/spreadsheetml/2006/main" count="3018" uniqueCount="982">
  <si>
    <t>附件1：</t>
  </si>
  <si>
    <t>白沙县就业帮扶对象外出务工奖补和一次性交通补贴发放花名册</t>
  </si>
  <si>
    <t>乡（镇）：</t>
  </si>
  <si>
    <t>序号</t>
  </si>
  <si>
    <t>户类型</t>
  </si>
  <si>
    <t>申请人</t>
  </si>
  <si>
    <t>身份证号</t>
  </si>
  <si>
    <t>性别</t>
  </si>
  <si>
    <t>电话</t>
  </si>
  <si>
    <t>务工类型</t>
  </si>
  <si>
    <t>单位名称/就业描述</t>
  </si>
  <si>
    <t>具体务工地</t>
  </si>
  <si>
    <t>是否跨省</t>
  </si>
  <si>
    <t>交通补贴年度</t>
  </si>
  <si>
    <t>补贴月数</t>
  </si>
  <si>
    <t>就业时间</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</si>
  <si>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</si>
  <si>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</si>
  <si>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</si>
  <si>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</si>
  <si>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</si>
  <si>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</si>
  <si>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</si>
  <si>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</si>
  <si>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</si>
  <si>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</si>
  <si>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</si>
  <si>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</si>
  <si>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</si>
  <si>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交通补助</t>
  </si>
  <si>
    <t>合计</t>
  </si>
  <si>
    <t>稳定脱贫户</t>
  </si>
  <si>
    <t>符青南</t>
  </si>
  <si>
    <t>460030********3614</t>
  </si>
  <si>
    <t>186****5037</t>
  </si>
  <si>
    <t>电子配件</t>
  </si>
  <si>
    <t>广东深圳</t>
  </si>
  <si>
    <t>是</t>
  </si>
  <si>
    <t>621458*********2594</t>
  </si>
  <si>
    <t>金波乡</t>
  </si>
  <si>
    <t>金波村委会</t>
  </si>
  <si>
    <t>金波乡政府</t>
  </si>
  <si>
    <t>张帆</t>
  </si>
  <si>
    <t>133****6000</t>
  </si>
  <si>
    <t>符建强</t>
  </si>
  <si>
    <t>199****8774</t>
  </si>
  <si>
    <t>龙荟包装材料有限公司</t>
  </si>
  <si>
    <t>广东东莞</t>
  </si>
  <si>
    <t>621458*********1889</t>
  </si>
  <si>
    <t>白打村委会</t>
  </si>
  <si>
    <t>吴德刚</t>
  </si>
  <si>
    <t>177****8312</t>
  </si>
  <si>
    <t>符建清</t>
  </si>
  <si>
    <t>460030********3619</t>
  </si>
  <si>
    <t>183****8755</t>
  </si>
  <si>
    <t>白沙南大洋实业有限公司</t>
  </si>
  <si>
    <t>县内</t>
  </si>
  <si>
    <t>621458*********6053</t>
  </si>
  <si>
    <t>兰东琼</t>
  </si>
  <si>
    <t>460030********602X</t>
  </si>
  <si>
    <t>182****2596</t>
  </si>
  <si>
    <t>环卫员</t>
  </si>
  <si>
    <t>621458*********2832</t>
  </si>
  <si>
    <t>符存</t>
  </si>
  <si>
    <t>460030********3610</t>
  </si>
  <si>
    <t>139****2361</t>
  </si>
  <si>
    <t>打零工</t>
  </si>
  <si>
    <t>海南海口</t>
  </si>
  <si>
    <t>否</t>
  </si>
  <si>
    <t>621458*********2159</t>
  </si>
  <si>
    <t>金波居</t>
  </si>
  <si>
    <t>袁福银</t>
  </si>
  <si>
    <t>139****1183</t>
  </si>
  <si>
    <t>陈春花</t>
  </si>
  <si>
    <t>460030********3321</t>
  </si>
  <si>
    <t>182****4251</t>
  </si>
  <si>
    <t>海南澄迈</t>
  </si>
  <si>
    <t>621458*********0639</t>
  </si>
  <si>
    <t>符文照</t>
  </si>
  <si>
    <t>460030********3633</t>
  </si>
  <si>
    <t>131****0599</t>
  </si>
  <si>
    <t>建筑工、绑钢筋</t>
  </si>
  <si>
    <t>海南昌江</t>
  </si>
  <si>
    <t>621458*********0683</t>
  </si>
  <si>
    <t>符国宁</t>
  </si>
  <si>
    <t>136****2619</t>
  </si>
  <si>
    <t>符政</t>
  </si>
  <si>
    <t>188****4362</t>
  </si>
  <si>
    <t>流水线生产员</t>
  </si>
  <si>
    <t>621458*********9140</t>
  </si>
  <si>
    <t>符海青</t>
  </si>
  <si>
    <t>符小霞</t>
  </si>
  <si>
    <t>460030********3621</t>
  </si>
  <si>
    <t>188****9739</t>
  </si>
  <si>
    <t>理发店洗头工</t>
  </si>
  <si>
    <t>621458*********4407</t>
  </si>
  <si>
    <t>符小妹</t>
  </si>
  <si>
    <t>460030********3623</t>
  </si>
  <si>
    <t>152****0310</t>
  </si>
  <si>
    <t>服务员</t>
  </si>
  <si>
    <t>621458*********6457</t>
  </si>
  <si>
    <t>刘海孝</t>
  </si>
  <si>
    <t>139****9558</t>
  </si>
  <si>
    <t>符进强</t>
  </si>
  <si>
    <t>460030********3617</t>
  </si>
  <si>
    <t>152****0330</t>
  </si>
  <si>
    <t>包装工</t>
  </si>
  <si>
    <t>海南乐东</t>
  </si>
  <si>
    <t>621458*********3199</t>
  </si>
  <si>
    <t>符展</t>
  </si>
  <si>
    <t>460030********361X</t>
  </si>
  <si>
    <t>188****8215</t>
  </si>
  <si>
    <t>维修工</t>
  </si>
  <si>
    <t>广东揭阳</t>
  </si>
  <si>
    <t>621458*********1553</t>
  </si>
  <si>
    <t>符桂常</t>
  </si>
  <si>
    <t>460030********3612</t>
  </si>
  <si>
    <t>139****2096</t>
  </si>
  <si>
    <t>建筑工人</t>
  </si>
  <si>
    <t>621458*********9013</t>
  </si>
  <si>
    <t>刘文青</t>
  </si>
  <si>
    <t>134****6231</t>
  </si>
  <si>
    <t>胜之照明科技有限公司</t>
  </si>
  <si>
    <t>621458*********2225</t>
  </si>
  <si>
    <t>符建余</t>
  </si>
  <si>
    <t>188****2775</t>
  </si>
  <si>
    <t>咖啡管理工</t>
  </si>
  <si>
    <t>621458*********2376</t>
  </si>
  <si>
    <t>符文忠</t>
  </si>
  <si>
    <t>460030********3611</t>
  </si>
  <si>
    <t>188****4562</t>
  </si>
  <si>
    <t>鑫兴挖机配件部</t>
  </si>
  <si>
    <t>621458*********8066</t>
  </si>
  <si>
    <t>袁美花</t>
  </si>
  <si>
    <t>440981********1469</t>
  </si>
  <si>
    <t>188****3064</t>
  </si>
  <si>
    <t>涂料小工</t>
  </si>
  <si>
    <t>海南万宁</t>
  </si>
  <si>
    <t>621458*********6948</t>
  </si>
  <si>
    <t>县就业局</t>
  </si>
  <si>
    <t>王海丹</t>
  </si>
  <si>
    <t>139****1120</t>
  </si>
  <si>
    <t>符亚山</t>
  </si>
  <si>
    <t>177****8196</t>
  </si>
  <si>
    <t>金标电镀厂</t>
  </si>
  <si>
    <t>621458*********3864</t>
  </si>
  <si>
    <t>韦春明</t>
  </si>
  <si>
    <t>139****2462</t>
  </si>
  <si>
    <t>洋浦凯恩物流有限公司</t>
  </si>
  <si>
    <t>海南洋浦</t>
  </si>
  <si>
    <t>621458*********9305</t>
  </si>
  <si>
    <t>符永海</t>
  </si>
  <si>
    <t>134****4426</t>
  </si>
  <si>
    <t>电子厂普工</t>
  </si>
  <si>
    <t>621458*********8816</t>
  </si>
  <si>
    <t>牙加村委会</t>
  </si>
  <si>
    <t>符秋香</t>
  </si>
  <si>
    <t>138****4545</t>
  </si>
  <si>
    <t>薛开</t>
  </si>
  <si>
    <t>460030********3616</t>
  </si>
  <si>
    <t>183****5139</t>
  </si>
  <si>
    <t>621458*********5978</t>
  </si>
  <si>
    <t>羊嘉朋</t>
  </si>
  <si>
    <t>460030********3618</t>
  </si>
  <si>
    <t>156****7064</t>
  </si>
  <si>
    <t>厨师</t>
  </si>
  <si>
    <t>621458*********9598</t>
  </si>
  <si>
    <t>相对稳定脱贫户</t>
  </si>
  <si>
    <t>林亚斗</t>
  </si>
  <si>
    <t>151****9420</t>
  </si>
  <si>
    <t>东升兴五金店</t>
  </si>
  <si>
    <t>621458*********8375</t>
  </si>
  <si>
    <t>陈亚少</t>
  </si>
  <si>
    <t>460030********3622</t>
  </si>
  <si>
    <t>188****0993</t>
  </si>
  <si>
    <t>胶工</t>
  </si>
  <si>
    <t>621458*********5709</t>
  </si>
  <si>
    <t>刘亚现</t>
  </si>
  <si>
    <t>460030********3635</t>
  </si>
  <si>
    <t>139****7557</t>
  </si>
  <si>
    <t>621458*********1558</t>
  </si>
  <si>
    <t>廖海强</t>
  </si>
  <si>
    <t>139****2886</t>
  </si>
  <si>
    <t>陈小青</t>
  </si>
  <si>
    <t>460030********6021</t>
  </si>
  <si>
    <t>177****1447</t>
  </si>
  <si>
    <t>远志康水果超市</t>
  </si>
  <si>
    <t>山东青岛</t>
  </si>
  <si>
    <t>621458*********7878</t>
  </si>
  <si>
    <t>陈亚化</t>
  </si>
  <si>
    <t>460030********3615</t>
  </si>
  <si>
    <t>132****5653</t>
  </si>
  <si>
    <t>621458*********1575</t>
  </si>
  <si>
    <t>羊小连</t>
  </si>
  <si>
    <t>182****7204</t>
  </si>
  <si>
    <t>621458*********0380</t>
  </si>
  <si>
    <t>林军辉</t>
  </si>
  <si>
    <t>139****9065</t>
  </si>
  <si>
    <t>621458*********6849</t>
  </si>
  <si>
    <t>林奇缘</t>
  </si>
  <si>
    <t>180****5348</t>
  </si>
  <si>
    <t>621458*********3780</t>
  </si>
  <si>
    <t>吴打出</t>
  </si>
  <si>
    <t>198****4855</t>
  </si>
  <si>
    <t>安装通风管道</t>
  </si>
  <si>
    <t>621458*********2746</t>
  </si>
  <si>
    <t>符亚弟</t>
  </si>
  <si>
    <t>159****7740</t>
  </si>
  <si>
    <t>机械设备操作工</t>
  </si>
  <si>
    <t>621458*********2912</t>
  </si>
  <si>
    <t>县计生协会</t>
  </si>
  <si>
    <t>王海</t>
  </si>
  <si>
    <t>139****7246</t>
  </si>
  <si>
    <t>唐俩</t>
  </si>
  <si>
    <t>460030********3649</t>
  </si>
  <si>
    <t>177****2205</t>
  </si>
  <si>
    <t>化妆师</t>
  </si>
  <si>
    <t>621458*********2424</t>
  </si>
  <si>
    <t>叶金梅</t>
  </si>
  <si>
    <t>460030********3648</t>
  </si>
  <si>
    <t>187****2145</t>
  </si>
  <si>
    <t>敬老院护理工</t>
  </si>
  <si>
    <t>621458*********6014</t>
  </si>
  <si>
    <t>谭正新</t>
  </si>
  <si>
    <t>460030********3637</t>
  </si>
  <si>
    <t>139****6956</t>
  </si>
  <si>
    <t>621458*********8660</t>
  </si>
  <si>
    <t>陈海玉</t>
  </si>
  <si>
    <t>152****4267</t>
  </si>
  <si>
    <t>唐小飞</t>
  </si>
  <si>
    <t>139****2612</t>
  </si>
  <si>
    <t>621458*********0765</t>
  </si>
  <si>
    <t>羊小翠</t>
  </si>
  <si>
    <t>460030********3628</t>
  </si>
  <si>
    <t>139****7132</t>
  </si>
  <si>
    <t>零工</t>
  </si>
  <si>
    <t>海南东方</t>
  </si>
  <si>
    <t>621458*********1384</t>
  </si>
  <si>
    <t>张文生</t>
  </si>
  <si>
    <t>139****3653</t>
  </si>
  <si>
    <t>符建国</t>
  </si>
  <si>
    <t>139****3962</t>
  </si>
  <si>
    <t>621458*********3226</t>
  </si>
  <si>
    <t>羊小丽</t>
  </si>
  <si>
    <t>151****4682</t>
  </si>
  <si>
    <t>621458*********9025</t>
  </si>
  <si>
    <t>黄晓莹</t>
  </si>
  <si>
    <t xml:space="preserve">151****5609 </t>
  </si>
  <si>
    <t>唐青</t>
  </si>
  <si>
    <t>139****0252</t>
  </si>
  <si>
    <t>木工</t>
  </si>
  <si>
    <t>海南文昌</t>
  </si>
  <si>
    <t>621458*********4694</t>
  </si>
  <si>
    <t>洪光明</t>
  </si>
  <si>
    <t>621458*********8092</t>
  </si>
  <si>
    <t>唐桂玉</t>
  </si>
  <si>
    <t>460030********3625</t>
  </si>
  <si>
    <t>136****6571</t>
  </si>
  <si>
    <t>水果销售</t>
  </si>
  <si>
    <t>621458*********4644</t>
  </si>
  <si>
    <t>唐嘉朋</t>
  </si>
  <si>
    <t>469025********361X</t>
  </si>
  <si>
    <t>188****2558</t>
  </si>
  <si>
    <t>手机外壳生产</t>
  </si>
  <si>
    <t>621458*********9535</t>
  </si>
  <si>
    <t>符泽权</t>
  </si>
  <si>
    <t>182****4512</t>
  </si>
  <si>
    <t>司机</t>
  </si>
  <si>
    <t>621458*********7745</t>
  </si>
  <si>
    <t>李伟强</t>
  </si>
  <si>
    <t>136****7161</t>
  </si>
  <si>
    <t>符桂丽</t>
  </si>
  <si>
    <t>135****5392</t>
  </si>
  <si>
    <t>五指山周家饭店</t>
  </si>
  <si>
    <t>海南五指山</t>
  </si>
  <si>
    <t>621458*********4986</t>
  </si>
  <si>
    <t>符桂珍</t>
  </si>
  <si>
    <t>130****6388</t>
  </si>
  <si>
    <t>福州觉世双椒餐饮管理有限公司</t>
  </si>
  <si>
    <t>福建福州</t>
  </si>
  <si>
    <t>621458*********7284</t>
  </si>
  <si>
    <t>韦进底</t>
  </si>
  <si>
    <t>139****0477</t>
  </si>
  <si>
    <t>建筑零工</t>
  </si>
  <si>
    <t>621458*********7960</t>
  </si>
  <si>
    <t>符会文</t>
  </si>
  <si>
    <t>183****1223</t>
  </si>
  <si>
    <t>陈秀珍</t>
  </si>
  <si>
    <t>460030********3620</t>
  </si>
  <si>
    <t>177****0551</t>
  </si>
  <si>
    <t>金波实验学校食堂</t>
  </si>
  <si>
    <t>621458*********8694</t>
  </si>
  <si>
    <t>韦小蝶</t>
  </si>
  <si>
    <t>460030********3624</t>
  </si>
  <si>
    <t>199****03302</t>
  </si>
  <si>
    <t>海南三亚</t>
  </si>
  <si>
    <t>621458*********3262</t>
  </si>
  <si>
    <t>符冠祥</t>
  </si>
  <si>
    <t>151****7106</t>
  </si>
  <si>
    <t>工人</t>
  </si>
  <si>
    <t>符文慧</t>
  </si>
  <si>
    <t>151****2576</t>
  </si>
  <si>
    <t>麦丽强</t>
  </si>
  <si>
    <t>460030********3368</t>
  </si>
  <si>
    <t>189****7286</t>
  </si>
  <si>
    <t>621458*********6905</t>
  </si>
  <si>
    <t>符新明</t>
  </si>
  <si>
    <t>符永花</t>
  </si>
  <si>
    <t>460030********3663</t>
  </si>
  <si>
    <t>139****0847</t>
  </si>
  <si>
    <t>生活老师</t>
  </si>
  <si>
    <t>621458*********7098</t>
  </si>
  <si>
    <t>符玉煊</t>
  </si>
  <si>
    <t>138****9358</t>
  </si>
  <si>
    <t>湖南长沙</t>
  </si>
  <si>
    <t>621458*********7841</t>
  </si>
  <si>
    <t>符国辉</t>
  </si>
  <si>
    <t>182****8230</t>
  </si>
  <si>
    <t>蛙王日化（福建）有限公司</t>
  </si>
  <si>
    <t>福建泉州</t>
  </si>
  <si>
    <t>621458*********6296</t>
  </si>
  <si>
    <t>符建红</t>
  </si>
  <si>
    <t>符文鸿</t>
  </si>
  <si>
    <t>182****8598</t>
  </si>
  <si>
    <t>绿化工人</t>
  </si>
  <si>
    <t>621458*********8088</t>
  </si>
  <si>
    <t>廖海清</t>
  </si>
  <si>
    <t>139****2678</t>
  </si>
  <si>
    <t>符树云</t>
  </si>
  <si>
    <t>182****3762</t>
  </si>
  <si>
    <t>技师</t>
  </si>
  <si>
    <t>621458*********6021</t>
  </si>
  <si>
    <t>符亚金</t>
  </si>
  <si>
    <t>符拜善</t>
  </si>
  <si>
    <t>460030********362X</t>
  </si>
  <si>
    <t>188****6113</t>
  </si>
  <si>
    <t>保健品导购员</t>
  </si>
  <si>
    <t>621458*********6491</t>
  </si>
  <si>
    <t>陈梅</t>
  </si>
  <si>
    <t>139****7094</t>
  </si>
  <si>
    <t>农场胶工</t>
  </si>
  <si>
    <t>621458*********7622</t>
  </si>
  <si>
    <t>陈妙粧</t>
  </si>
  <si>
    <t>139****2801</t>
  </si>
  <si>
    <t>王健生</t>
  </si>
  <si>
    <t>188****7194</t>
  </si>
  <si>
    <t>上海市晟嬿健身服务有限公司</t>
  </si>
  <si>
    <t>上海</t>
  </si>
  <si>
    <t>621458*********7875</t>
  </si>
  <si>
    <t>李莉红</t>
  </si>
  <si>
    <t>139****1077</t>
  </si>
  <si>
    <t>符嘉其</t>
  </si>
  <si>
    <t>187****9717</t>
  </si>
  <si>
    <t>粤先锋餐饮管理有限公司</t>
  </si>
  <si>
    <t>621458*********1814</t>
  </si>
  <si>
    <t>周方能</t>
  </si>
  <si>
    <t>139****9101</t>
  </si>
  <si>
    <t>符玉梅</t>
  </si>
  <si>
    <t>182****8275</t>
  </si>
  <si>
    <t>白沙黎族自治县童心幼儿园</t>
  </si>
  <si>
    <t>621458*********0586</t>
  </si>
  <si>
    <t>符桂文</t>
  </si>
  <si>
    <t>187****6103</t>
  </si>
  <si>
    <t>割胶工</t>
  </si>
  <si>
    <t>621458*********3432</t>
  </si>
  <si>
    <t>符翠连</t>
  </si>
  <si>
    <t>139****3524</t>
  </si>
  <si>
    <t>621458*********6681</t>
  </si>
  <si>
    <t>符嘉丽</t>
  </si>
  <si>
    <t>155****9369</t>
  </si>
  <si>
    <t>符明辉</t>
  </si>
  <si>
    <t>621458*********0098</t>
  </si>
  <si>
    <t>吉丽梅</t>
  </si>
  <si>
    <t>188****1380</t>
  </si>
  <si>
    <t>销售员</t>
  </si>
  <si>
    <t>621458*********9748</t>
  </si>
  <si>
    <t>林业清</t>
  </si>
  <si>
    <t>139****8265</t>
  </si>
  <si>
    <t>吉利春</t>
  </si>
  <si>
    <t>460030********3632</t>
  </si>
  <si>
    <t>183****2522</t>
  </si>
  <si>
    <t>621458*********8430</t>
  </si>
  <si>
    <t>羊海骏</t>
  </si>
  <si>
    <t>185****6387</t>
  </si>
  <si>
    <t>浙江金华</t>
  </si>
  <si>
    <t>621458*********5430</t>
  </si>
  <si>
    <t>刘雄</t>
  </si>
  <si>
    <t>139****8060</t>
  </si>
  <si>
    <t>羊树权</t>
  </si>
  <si>
    <t>469025********3613</t>
  </si>
  <si>
    <t>188****4695</t>
  </si>
  <si>
    <t>面点师</t>
  </si>
  <si>
    <t>621458*********8820</t>
  </si>
  <si>
    <t>羊学原</t>
  </si>
  <si>
    <t>188****2958</t>
  </si>
  <si>
    <t>工厂工人</t>
  </si>
  <si>
    <t>广东佛山</t>
  </si>
  <si>
    <t>621458*********1167</t>
  </si>
  <si>
    <t>羊学营</t>
  </si>
  <si>
    <t>188****5877</t>
  </si>
  <si>
    <t>服装销售</t>
  </si>
  <si>
    <t>621458*********1504</t>
  </si>
  <si>
    <t>符秋玉</t>
  </si>
  <si>
    <t>469025********362X</t>
  </si>
  <si>
    <t>198****0990</t>
  </si>
  <si>
    <t>普工</t>
  </si>
  <si>
    <t>广东汕头</t>
  </si>
  <si>
    <t>621458*********0203</t>
  </si>
  <si>
    <t>羊锋理</t>
  </si>
  <si>
    <t>152****1011</t>
  </si>
  <si>
    <t>621458*********6937</t>
  </si>
  <si>
    <t>李淑顺</t>
  </si>
  <si>
    <t>460003********2061</t>
  </si>
  <si>
    <t>139****1613</t>
  </si>
  <si>
    <t>海南椰蓉实业有限公司</t>
  </si>
  <si>
    <t>海南儋州</t>
  </si>
  <si>
    <t>621458*********3440</t>
  </si>
  <si>
    <t>陈春明</t>
  </si>
  <si>
    <t>150****0741</t>
  </si>
  <si>
    <t>符清</t>
  </si>
  <si>
    <t>188****7200</t>
  </si>
  <si>
    <t>五菱养殖农民专业合作社</t>
  </si>
  <si>
    <t>621458*********1197</t>
  </si>
  <si>
    <t>唐海珍</t>
  </si>
  <si>
    <t>460030********3640</t>
  </si>
  <si>
    <t>188****4591</t>
  </si>
  <si>
    <t>621458*********7275</t>
  </si>
  <si>
    <t>曾万江</t>
  </si>
  <si>
    <t>139****1633</t>
  </si>
  <si>
    <t>符打路</t>
  </si>
  <si>
    <t>187****2822</t>
  </si>
  <si>
    <t>水电工</t>
  </si>
  <si>
    <t>621458*********3093</t>
  </si>
  <si>
    <t>符军荣</t>
  </si>
  <si>
    <t>460030********3613</t>
  </si>
  <si>
    <t>188****3174</t>
  </si>
  <si>
    <t>621458*********6541</t>
  </si>
  <si>
    <t>符海清</t>
  </si>
  <si>
    <t>460030********3636</t>
  </si>
  <si>
    <t>152****4744</t>
  </si>
  <si>
    <t>称胶水</t>
  </si>
  <si>
    <t>621458*********3687</t>
  </si>
  <si>
    <t>韦凤燕</t>
  </si>
  <si>
    <t>452424********1207</t>
  </si>
  <si>
    <t>185****3657</t>
  </si>
  <si>
    <t>保育员</t>
  </si>
  <si>
    <t>621458*********7552</t>
  </si>
  <si>
    <t>符德荣</t>
  </si>
  <si>
    <t>139****1541</t>
  </si>
  <si>
    <t>建筑工</t>
  </si>
  <si>
    <t>621458*********4453</t>
  </si>
  <si>
    <t>羊亚义</t>
  </si>
  <si>
    <t>199****6923</t>
  </si>
  <si>
    <t>保安</t>
  </si>
  <si>
    <t>621458*********1375</t>
  </si>
  <si>
    <t>林喜霖</t>
  </si>
  <si>
    <t>188****0339</t>
  </si>
  <si>
    <t>符晶晶</t>
  </si>
  <si>
    <t>187****8925</t>
  </si>
  <si>
    <t>美容师</t>
  </si>
  <si>
    <t>621458*********6747</t>
  </si>
  <si>
    <t>陈刘玉龙</t>
  </si>
  <si>
    <t>186****0611</t>
  </si>
  <si>
    <t>郑璇如</t>
  </si>
  <si>
    <t>440582********2065</t>
  </si>
  <si>
    <t>139****9691</t>
  </si>
  <si>
    <t>操作工</t>
  </si>
  <si>
    <t>621458*********9308</t>
  </si>
  <si>
    <t>符晓明</t>
  </si>
  <si>
    <t>138****3622</t>
  </si>
  <si>
    <t>621458*********1235</t>
  </si>
  <si>
    <t>王汉妹</t>
  </si>
  <si>
    <t>469025********3621</t>
  </si>
  <si>
    <t>183****7081</t>
  </si>
  <si>
    <t>621458*********1491</t>
  </si>
  <si>
    <t>金甜丽</t>
  </si>
  <si>
    <t>187****2916</t>
  </si>
  <si>
    <t>羊亚原</t>
  </si>
  <si>
    <t>151****3810</t>
  </si>
  <si>
    <t>621458*********0307</t>
  </si>
  <si>
    <t>王燕</t>
  </si>
  <si>
    <t>621458*********0199</t>
  </si>
  <si>
    <t>羊亚兰</t>
  </si>
  <si>
    <t>460030********3626</t>
  </si>
  <si>
    <t>182****1734</t>
  </si>
  <si>
    <t>621458*********7366</t>
  </si>
  <si>
    <t>羊晓婷</t>
  </si>
  <si>
    <t>460030********3642</t>
  </si>
  <si>
    <t>182****2851</t>
  </si>
  <si>
    <t>妈咪健康管理有限公司</t>
  </si>
  <si>
    <t>621458*********3431</t>
  </si>
  <si>
    <t>符静秋</t>
  </si>
  <si>
    <t>152****0779</t>
  </si>
  <si>
    <t>海口众康门诊部</t>
  </si>
  <si>
    <t>621458*********5829</t>
  </si>
  <si>
    <t>符建刚</t>
  </si>
  <si>
    <t>181****2332</t>
  </si>
  <si>
    <t>东莞市泽龙康电线有限公司</t>
  </si>
  <si>
    <t>广州东莞</t>
  </si>
  <si>
    <t>621458*********0513</t>
  </si>
  <si>
    <t>麦孝严</t>
  </si>
  <si>
    <t>139****1153</t>
  </si>
  <si>
    <t>符玉春</t>
  </si>
  <si>
    <t>188****4559</t>
  </si>
  <si>
    <t>621458*********1392</t>
  </si>
  <si>
    <t>刘连花</t>
  </si>
  <si>
    <t>460030********3342</t>
  </si>
  <si>
    <t>173****8738</t>
  </si>
  <si>
    <t>621458*********0055</t>
  </si>
  <si>
    <t>符惠珍</t>
  </si>
  <si>
    <t>460031********2424</t>
  </si>
  <si>
    <t>152****3721</t>
  </si>
  <si>
    <t>工程队</t>
  </si>
  <si>
    <t>621458*********8180</t>
  </si>
  <si>
    <t>张秋瑾</t>
  </si>
  <si>
    <t>152****4492</t>
  </si>
  <si>
    <t>符进平</t>
  </si>
  <si>
    <t>139****6295</t>
  </si>
  <si>
    <t>621458*********7852</t>
  </si>
  <si>
    <t>符进伟</t>
  </si>
  <si>
    <t>138****7493</t>
  </si>
  <si>
    <t>621458*********2466</t>
  </si>
  <si>
    <t>符慧妹</t>
  </si>
  <si>
    <t>460030********0622</t>
  </si>
  <si>
    <t>152****1901</t>
  </si>
  <si>
    <t>金豆苗幼儿园</t>
  </si>
  <si>
    <t>621458*********1528</t>
  </si>
  <si>
    <t>符积迪</t>
  </si>
  <si>
    <t>139****8676</t>
  </si>
  <si>
    <t>符小强</t>
  </si>
  <si>
    <t>139****3770</t>
  </si>
  <si>
    <t>铭迪汽修中心</t>
  </si>
  <si>
    <t>621458*********9207</t>
  </si>
  <si>
    <t>羊付令</t>
  </si>
  <si>
    <t>151****4592</t>
  </si>
  <si>
    <t>搬运工</t>
  </si>
  <si>
    <t>海南琼中</t>
  </si>
  <si>
    <t>621458*********0222</t>
  </si>
  <si>
    <t>羊进华</t>
  </si>
  <si>
    <t>187****5658</t>
  </si>
  <si>
    <t>621458*********5373</t>
  </si>
  <si>
    <t>林亚升</t>
  </si>
  <si>
    <t>135****6560</t>
  </si>
  <si>
    <t>水管工</t>
  </si>
  <si>
    <t>621458*********3330</t>
  </si>
  <si>
    <t>林永合</t>
  </si>
  <si>
    <t>135****6319</t>
  </si>
  <si>
    <t>流水线工人</t>
  </si>
  <si>
    <t>621458*********2784</t>
  </si>
  <si>
    <t>符小金</t>
  </si>
  <si>
    <t>152****0861</t>
  </si>
  <si>
    <t>涂料工</t>
  </si>
  <si>
    <t>621458*********6394</t>
  </si>
  <si>
    <t>符印花</t>
  </si>
  <si>
    <t>182****5255</t>
  </si>
  <si>
    <t>电梯员</t>
  </si>
  <si>
    <t>621458*********7996</t>
  </si>
  <si>
    <t>突发严重困难户</t>
  </si>
  <si>
    <t>符瑞连</t>
  </si>
  <si>
    <t>182****5891</t>
  </si>
  <si>
    <t>621458*********3555</t>
  </si>
  <si>
    <t>丁鸣</t>
  </si>
  <si>
    <t>150****0722</t>
  </si>
  <si>
    <t>陈亚晶</t>
  </si>
  <si>
    <t>187****2127</t>
  </si>
  <si>
    <t>宇业玩具厂</t>
  </si>
  <si>
    <t>621458*********4557</t>
  </si>
  <si>
    <t>唐建龙</t>
  </si>
  <si>
    <t>谭玉琴</t>
  </si>
  <si>
    <t>182****8299</t>
  </si>
  <si>
    <t>黄玉雄</t>
  </si>
  <si>
    <t>187****4204</t>
  </si>
  <si>
    <t>卓园婴幼儿游泳馆</t>
  </si>
  <si>
    <t>湖南常德</t>
  </si>
  <si>
    <t>621458*********5678</t>
  </si>
  <si>
    <t>符美花</t>
  </si>
  <si>
    <t>460030********3629</t>
  </si>
  <si>
    <t>187****0114</t>
  </si>
  <si>
    <t>621458*********7690</t>
  </si>
  <si>
    <t>符虹怡</t>
  </si>
  <si>
    <t>186****0649</t>
  </si>
  <si>
    <t>王慧平</t>
  </si>
  <si>
    <t>460027********5669</t>
  </si>
  <si>
    <t>182****8530</t>
  </si>
  <si>
    <t>621458*********8535</t>
  </si>
  <si>
    <t>黄晨</t>
  </si>
  <si>
    <t>181****0169</t>
  </si>
  <si>
    <t>洪亚听</t>
  </si>
  <si>
    <t>136****5379</t>
  </si>
  <si>
    <t>621458*********5195</t>
  </si>
  <si>
    <t>吴金凤</t>
  </si>
  <si>
    <t>185****8863</t>
  </si>
  <si>
    <t>621458*********4768</t>
  </si>
  <si>
    <t>刘香春</t>
  </si>
  <si>
    <t>460030********3647</t>
  </si>
  <si>
    <t>139****7681</t>
  </si>
  <si>
    <t>621458*********8084</t>
  </si>
  <si>
    <t>田伏秋</t>
  </si>
  <si>
    <t>187****6530</t>
  </si>
  <si>
    <t>海南辰飞园林绿化景观有限公司</t>
  </si>
  <si>
    <t>621458*********2063</t>
  </si>
  <si>
    <t>陈亚春</t>
  </si>
  <si>
    <t>188****5097</t>
  </si>
  <si>
    <t>汕头市澄海区美伦玩具厂</t>
  </si>
  <si>
    <t>621458*********2191</t>
  </si>
  <si>
    <t>田伏营</t>
  </si>
  <si>
    <t>187****7701</t>
  </si>
  <si>
    <t>621458*********3886</t>
  </si>
  <si>
    <t>符木生</t>
  </si>
  <si>
    <t>166****7972</t>
  </si>
  <si>
    <t>深圳市金隆铝板有限公司</t>
  </si>
  <si>
    <t>621458*********4753</t>
  </si>
  <si>
    <t>县政协</t>
  </si>
  <si>
    <t>符克民</t>
  </si>
  <si>
    <t>151****6956</t>
  </si>
  <si>
    <t>叶芳</t>
  </si>
  <si>
    <t>460030********3344</t>
  </si>
  <si>
    <t>188****2648</t>
  </si>
  <si>
    <t>道路绿化</t>
  </si>
  <si>
    <t>621458*********4911</t>
  </si>
  <si>
    <t>唐辉光</t>
  </si>
  <si>
    <t>188****9919</t>
  </si>
  <si>
    <t>621458*********7803</t>
  </si>
  <si>
    <t>符艳琪</t>
  </si>
  <si>
    <t>153****6718</t>
  </si>
  <si>
    <t>王彩珍</t>
  </si>
  <si>
    <t>460036********2128</t>
  </si>
  <si>
    <t>188****4423</t>
  </si>
  <si>
    <t>621458*********8248</t>
  </si>
  <si>
    <t>刘海剑</t>
  </si>
  <si>
    <t>460030********3638</t>
  </si>
  <si>
    <t>138****6857</t>
  </si>
  <si>
    <t>621458*********9452</t>
  </si>
  <si>
    <t>唐辉梅</t>
  </si>
  <si>
    <t>188****1720</t>
  </si>
  <si>
    <t>酒吧服务员</t>
  </si>
  <si>
    <t>浙江扬州</t>
  </si>
  <si>
    <t>621458*********0124</t>
  </si>
  <si>
    <t>唐亚兴</t>
  </si>
  <si>
    <t>田玉兰</t>
  </si>
  <si>
    <t>183****9036</t>
  </si>
  <si>
    <t>八所佳旺我足疗店</t>
  </si>
  <si>
    <t>621458*********9918</t>
  </si>
  <si>
    <t>吴钟先</t>
  </si>
  <si>
    <t>139****1601</t>
  </si>
  <si>
    <t>田亚毛</t>
  </si>
  <si>
    <t>139****3970</t>
  </si>
  <si>
    <t>621458*********2798</t>
  </si>
  <si>
    <t>曾进波</t>
  </si>
  <si>
    <t>139****2710</t>
  </si>
  <si>
    <t>田亚方</t>
  </si>
  <si>
    <t>136****7753</t>
  </si>
  <si>
    <t>621458*********9004</t>
  </si>
  <si>
    <t>田亚兴</t>
  </si>
  <si>
    <t>182****3527</t>
  </si>
  <si>
    <t>收胶点零工</t>
  </si>
  <si>
    <t>621458*********8873</t>
  </si>
  <si>
    <t>田将雄</t>
  </si>
  <si>
    <t>188****3943</t>
  </si>
  <si>
    <t>装修工</t>
  </si>
  <si>
    <t>621458*********9369</t>
  </si>
  <si>
    <t>符玉爽</t>
  </si>
  <si>
    <t>188****9003</t>
  </si>
  <si>
    <t>谭亚宁</t>
  </si>
  <si>
    <t>138****8415</t>
  </si>
  <si>
    <t>621458*********4001</t>
  </si>
  <si>
    <t>吉明丽</t>
  </si>
  <si>
    <t>183****0496</t>
  </si>
  <si>
    <t>佳旺足浴休闲中心</t>
  </si>
  <si>
    <t>621458*********9296</t>
  </si>
  <si>
    <t>黄致祥</t>
  </si>
  <si>
    <t>139****6718</t>
  </si>
  <si>
    <t>符打作</t>
  </si>
  <si>
    <t>139****0403</t>
  </si>
  <si>
    <t>装修工人</t>
  </si>
  <si>
    <t>621458*********7872</t>
  </si>
  <si>
    <t>张莉娜</t>
  </si>
  <si>
    <t>182****1209</t>
  </si>
  <si>
    <t>符亚强</t>
  </si>
  <si>
    <t>185****1369</t>
  </si>
  <si>
    <t>喜乐佳房地产有限公司</t>
  </si>
  <si>
    <t>广东广州</t>
  </si>
  <si>
    <t>621458*********3447</t>
  </si>
  <si>
    <t>唐亚球</t>
  </si>
  <si>
    <t>139****1517</t>
  </si>
  <si>
    <t>工地零工</t>
  </si>
  <si>
    <t>621458*********0539</t>
  </si>
  <si>
    <t>符桂花</t>
  </si>
  <si>
    <t>147****3753</t>
  </si>
  <si>
    <t>621458*********0289</t>
  </si>
  <si>
    <t>谭凤美</t>
  </si>
  <si>
    <t>189****9752</t>
  </si>
  <si>
    <t>种花草</t>
  </si>
  <si>
    <t>621458*********8349</t>
  </si>
  <si>
    <t>谭亚弟</t>
  </si>
  <si>
    <t>198****0382</t>
  </si>
  <si>
    <t>电子烟</t>
  </si>
  <si>
    <t>621458*********5448</t>
  </si>
  <si>
    <t>李嘉听</t>
  </si>
  <si>
    <t>621458*********1900</t>
  </si>
  <si>
    <t>谭国政</t>
  </si>
  <si>
    <t>131****9344</t>
  </si>
  <si>
    <t>富智精密五金有限公司</t>
  </si>
  <si>
    <t>621458*********5455</t>
  </si>
  <si>
    <t>唐文庆</t>
  </si>
  <si>
    <t>155****9860</t>
  </si>
  <si>
    <t>超鑫顺光电有限公司</t>
  </si>
  <si>
    <t>621458*********8570</t>
  </si>
  <si>
    <t>符海</t>
  </si>
  <si>
    <t>139****3055</t>
  </si>
  <si>
    <t>房地产销售</t>
  </si>
  <si>
    <t>621458*********1102</t>
  </si>
  <si>
    <t>刘秀芬</t>
  </si>
  <si>
    <t>188****5209</t>
  </si>
  <si>
    <t>新新百货商行</t>
  </si>
  <si>
    <t>海南陵水</t>
  </si>
  <si>
    <t>621458*********7786</t>
  </si>
  <si>
    <t>邢精志</t>
  </si>
  <si>
    <t>139****3369</t>
  </si>
  <si>
    <t>陈亚平</t>
  </si>
  <si>
    <t>187****5411</t>
  </si>
  <si>
    <t>621458*********9736</t>
  </si>
  <si>
    <t>马权和</t>
  </si>
  <si>
    <t>133****2300</t>
  </si>
  <si>
    <t>吴文荣</t>
  </si>
  <si>
    <t>460030********3630</t>
  </si>
  <si>
    <t>139****2211</t>
  </si>
  <si>
    <t>621458*********4794</t>
  </si>
  <si>
    <t>符志军</t>
  </si>
  <si>
    <t>139****3320</t>
  </si>
  <si>
    <t>621458*********0942</t>
  </si>
  <si>
    <t>吴紫喜</t>
  </si>
  <si>
    <t>151****5063</t>
  </si>
  <si>
    <t>万应堂药业连锁经营有限公司</t>
  </si>
  <si>
    <t>621458*********8556</t>
  </si>
  <si>
    <t>符佳西</t>
  </si>
  <si>
    <t>157****4170</t>
  </si>
  <si>
    <t>刘爽</t>
  </si>
  <si>
    <t>176****3340</t>
  </si>
  <si>
    <t>刚旺钢材加工部</t>
  </si>
  <si>
    <t>621458*********3224</t>
  </si>
  <si>
    <t>谭海燕</t>
  </si>
  <si>
    <t>460030********6029</t>
  </si>
  <si>
    <t>139****4478</t>
  </si>
  <si>
    <t>龙溪食品有限公司</t>
  </si>
  <si>
    <t>621458*********0302</t>
  </si>
  <si>
    <t>唐国华</t>
  </si>
  <si>
    <t>136****7811</t>
  </si>
  <si>
    <t>621458*********0182</t>
  </si>
  <si>
    <t>刘月兰</t>
  </si>
  <si>
    <t>469026********3247</t>
  </si>
  <si>
    <t>139****1312</t>
  </si>
  <si>
    <t>621458*********9402</t>
  </si>
  <si>
    <t>谭销慧</t>
  </si>
  <si>
    <t>460030********3627</t>
  </si>
  <si>
    <t>139****0785</t>
  </si>
  <si>
    <t>采耳服务</t>
  </si>
  <si>
    <t>上海闵行</t>
  </si>
  <si>
    <t>621458*********0311</t>
  </si>
  <si>
    <t>谭优列</t>
  </si>
  <si>
    <t>187****9181</t>
  </si>
  <si>
    <t>621458*********1086</t>
  </si>
  <si>
    <t>符振</t>
  </si>
  <si>
    <t>176****3523</t>
  </si>
  <si>
    <t>电子作业员</t>
  </si>
  <si>
    <t>621458*********7695</t>
  </si>
  <si>
    <t>符新玲</t>
  </si>
  <si>
    <t>460003********6622</t>
  </si>
  <si>
    <t>151****5229</t>
  </si>
  <si>
    <t>621458*********8717</t>
  </si>
  <si>
    <t>符日明</t>
  </si>
  <si>
    <t>150****0720</t>
  </si>
  <si>
    <t>香河养老服务中心</t>
  </si>
  <si>
    <t>621458*********9753</t>
  </si>
  <si>
    <t>冯志清</t>
  </si>
  <si>
    <t>139****3601</t>
  </si>
  <si>
    <t>符春菊</t>
  </si>
  <si>
    <t>133****6349</t>
  </si>
  <si>
    <t>621458*********8995</t>
  </si>
  <si>
    <t>高连妹</t>
  </si>
  <si>
    <t>460030********3027</t>
  </si>
  <si>
    <t>187****7315</t>
  </si>
  <si>
    <t>621458*********4925</t>
  </si>
  <si>
    <t>符思维</t>
  </si>
  <si>
    <t>139****3242</t>
  </si>
  <si>
    <t>621458*********2644</t>
  </si>
  <si>
    <t>符忠海</t>
  </si>
  <si>
    <t>177****6689</t>
  </si>
  <si>
    <t>621458*********9262</t>
  </si>
  <si>
    <t>低保家庭</t>
  </si>
  <si>
    <t>符美英</t>
  </si>
  <si>
    <t>136****7829</t>
  </si>
  <si>
    <t>621458*********7849</t>
  </si>
  <si>
    <t>刘亚市</t>
  </si>
  <si>
    <t>460031********3216</t>
  </si>
  <si>
    <t>152****3727</t>
  </si>
  <si>
    <t>公司职员</t>
  </si>
  <si>
    <t>621458*********9333</t>
  </si>
  <si>
    <t>欧阳文凯</t>
  </si>
  <si>
    <t>183****0086</t>
  </si>
  <si>
    <t>刘亚昌</t>
  </si>
  <si>
    <t>460031********3219</t>
  </si>
  <si>
    <t>155****1772</t>
  </si>
  <si>
    <t>海南儋州市海花岛恒大水上乐园</t>
  </si>
  <si>
    <t>621458*********9884</t>
  </si>
  <si>
    <t>刘淑玲</t>
  </si>
  <si>
    <t>460031********3264</t>
  </si>
  <si>
    <t>188****2677</t>
  </si>
  <si>
    <t>理发师</t>
  </si>
  <si>
    <t>621458*********5605</t>
  </si>
  <si>
    <t>陈小香</t>
  </si>
  <si>
    <t>460006********0924</t>
  </si>
  <si>
    <t>138****7464</t>
  </si>
  <si>
    <t>私房菜服务员</t>
  </si>
  <si>
    <t>621458*********3403</t>
  </si>
  <si>
    <t>符小芳</t>
  </si>
  <si>
    <t>188****1963</t>
  </si>
  <si>
    <t>杰立装饰设计工程有限公司</t>
  </si>
  <si>
    <t>621458*********5074</t>
  </si>
  <si>
    <t>林思源</t>
  </si>
  <si>
    <t>188****0408</t>
  </si>
  <si>
    <t>符小燕</t>
  </si>
  <si>
    <t>137****1758</t>
  </si>
  <si>
    <t>多时光美容服务中心</t>
  </si>
  <si>
    <t>621458*********1831</t>
  </si>
  <si>
    <t>符文海</t>
  </si>
  <si>
    <t>151****0651</t>
  </si>
  <si>
    <t>和梵养颜养生会馆</t>
  </si>
  <si>
    <t>621458*********8695</t>
  </si>
  <si>
    <t>周芳青</t>
  </si>
  <si>
    <t>460005********2567</t>
  </si>
  <si>
    <t>131****4832</t>
  </si>
  <si>
    <t>621458*********5124</t>
  </si>
  <si>
    <t>唐丽霞</t>
  </si>
  <si>
    <t>139****1831</t>
  </si>
  <si>
    <t>621458*********5419</t>
  </si>
  <si>
    <t>谭君仔</t>
  </si>
  <si>
    <t>188****8549</t>
  </si>
  <si>
    <t>可悦儿玩具厂</t>
  </si>
  <si>
    <t>621458*********0549</t>
  </si>
  <si>
    <t>谭修兴</t>
  </si>
  <si>
    <t>151****3962</t>
  </si>
  <si>
    <t>621458*********2186</t>
  </si>
  <si>
    <t>吴小英</t>
  </si>
  <si>
    <t>182****5191</t>
  </si>
  <si>
    <t>621458*********5493</t>
  </si>
  <si>
    <t>陈二女</t>
  </si>
  <si>
    <t>460003********2047</t>
  </si>
  <si>
    <t>183****6008</t>
  </si>
  <si>
    <t>修剪工</t>
  </si>
  <si>
    <t>621458*********4159</t>
  </si>
  <si>
    <t>高亚市</t>
  </si>
  <si>
    <t>182****9191</t>
  </si>
  <si>
    <t>621458*********2172</t>
  </si>
  <si>
    <t>吕腾鹏</t>
  </si>
  <si>
    <t>175****8198</t>
  </si>
  <si>
    <t>高亚春</t>
  </si>
  <si>
    <t>134****8426</t>
  </si>
  <si>
    <t>江门市瑞模塑实业有限公司</t>
  </si>
  <si>
    <t>广东江门</t>
  </si>
  <si>
    <t>621458*********8697</t>
  </si>
  <si>
    <t>符连花</t>
  </si>
  <si>
    <t>183****3856</t>
  </si>
  <si>
    <t>护理老人</t>
  </si>
  <si>
    <t>621458*********4365</t>
  </si>
  <si>
    <t>邱燕</t>
  </si>
  <si>
    <t>138****9609</t>
  </si>
  <si>
    <t>符进英</t>
  </si>
  <si>
    <t>182****7074</t>
  </si>
  <si>
    <t>621458*********6512</t>
  </si>
  <si>
    <t>符妙玲</t>
  </si>
  <si>
    <t>166****1401</t>
  </si>
  <si>
    <t>制作灯具</t>
  </si>
  <si>
    <t>广东中山</t>
  </si>
  <si>
    <t>621458*********1566</t>
  </si>
  <si>
    <t>符文良</t>
  </si>
  <si>
    <t>621458*********6143</t>
  </si>
  <si>
    <t>谭亚相</t>
  </si>
  <si>
    <t>460030********3634</t>
  </si>
  <si>
    <t>181****0349</t>
  </si>
  <si>
    <t>621458*********8423</t>
  </si>
  <si>
    <t>曾万波</t>
  </si>
  <si>
    <t>139****0585</t>
  </si>
  <si>
    <t>张小青</t>
  </si>
  <si>
    <t>152****6294</t>
  </si>
  <si>
    <t>621458*********4677</t>
  </si>
  <si>
    <t>谭亚江</t>
  </si>
  <si>
    <t>184****1358</t>
  </si>
  <si>
    <t>621458*********1519</t>
  </si>
  <si>
    <t>谭亚腰</t>
  </si>
  <si>
    <t>460030********3666</t>
  </si>
  <si>
    <t>130****2862</t>
  </si>
  <si>
    <t>621458*********0903</t>
  </si>
  <si>
    <t>唐亚也</t>
  </si>
  <si>
    <t>621458*********4950</t>
  </si>
  <si>
    <t>唐永军</t>
  </si>
  <si>
    <t>182****9877</t>
  </si>
  <si>
    <t>621458*********8604</t>
  </si>
  <si>
    <t>符秀灵</t>
  </si>
  <si>
    <t>151****0068</t>
  </si>
  <si>
    <t>621458*********9629</t>
  </si>
  <si>
    <t>高亚庆</t>
  </si>
  <si>
    <t>151****4081</t>
  </si>
  <si>
    <t>621458*********1716</t>
  </si>
  <si>
    <t>高彩欣</t>
  </si>
  <si>
    <t>182****0323</t>
  </si>
  <si>
    <t>餐厅服务员</t>
  </si>
  <si>
    <t>621458*********0166</t>
  </si>
  <si>
    <t>刘业云</t>
  </si>
  <si>
    <t>469025********3026</t>
  </si>
  <si>
    <t>186****1769</t>
  </si>
  <si>
    <t>江苏泰州</t>
  </si>
  <si>
    <t>621458*********2530</t>
  </si>
  <si>
    <t>陈小兰</t>
  </si>
  <si>
    <t>蔡祖胜</t>
  </si>
  <si>
    <t>139****2599</t>
  </si>
  <si>
    <t>谭永明</t>
  </si>
  <si>
    <t>187****6791</t>
  </si>
  <si>
    <t>四国装饰工程有限公司</t>
  </si>
  <si>
    <t>621458*********8887</t>
  </si>
  <si>
    <t>羊桂香</t>
  </si>
  <si>
    <t>469026********4020</t>
  </si>
  <si>
    <t>188****9520</t>
  </si>
  <si>
    <t>昌江恒基广场音乐浦劲歌KTV</t>
  </si>
  <si>
    <t>621458*********9519</t>
  </si>
  <si>
    <t>符永坚</t>
  </si>
  <si>
    <t>187****8578</t>
  </si>
  <si>
    <t>松炀厂工人</t>
  </si>
  <si>
    <t>621458*********9886</t>
  </si>
  <si>
    <t>符高慧</t>
  </si>
  <si>
    <t>152****6787</t>
  </si>
  <si>
    <t>羊亚仙</t>
  </si>
  <si>
    <t>460030********302X</t>
  </si>
  <si>
    <t>134****4934</t>
  </si>
  <si>
    <t>盛达模具厂</t>
  </si>
  <si>
    <t>621458*********4419</t>
  </si>
  <si>
    <t>符丽梅</t>
  </si>
  <si>
    <t>188****2548</t>
  </si>
  <si>
    <t>采摘工</t>
  </si>
  <si>
    <t>621458*********5469</t>
  </si>
  <si>
    <t>139****4853</t>
  </si>
  <si>
    <t>模椇厂</t>
  </si>
  <si>
    <t>621458*********7474</t>
  </si>
  <si>
    <t>彭海雄</t>
  </si>
  <si>
    <t>139****7395</t>
  </si>
  <si>
    <t>韦亚富</t>
  </si>
  <si>
    <t>186****5969</t>
  </si>
  <si>
    <t>厨师学徒</t>
  </si>
  <si>
    <t>上海浦东</t>
  </si>
  <si>
    <t>621458*********1157</t>
  </si>
  <si>
    <t>王柳琪</t>
  </si>
  <si>
    <t>189****7867</t>
  </si>
  <si>
    <t>何庆风</t>
  </si>
  <si>
    <t>139****6187</t>
  </si>
  <si>
    <t>开挖机</t>
  </si>
  <si>
    <t>621458*********1517</t>
  </si>
  <si>
    <t>符丹丹</t>
  </si>
  <si>
    <t>460030********6048</t>
  </si>
  <si>
    <t>188****0592</t>
  </si>
  <si>
    <t>超市售货员</t>
  </si>
  <si>
    <t>621458*********3384</t>
  </si>
  <si>
    <t>刘海宾</t>
  </si>
  <si>
    <t>183****9719</t>
  </si>
  <si>
    <t>弘万瑞婚庆节日饰品</t>
  </si>
  <si>
    <t>621458*********4251</t>
  </si>
  <si>
    <t>孙晓玉</t>
  </si>
  <si>
    <t>136****4172</t>
  </si>
  <si>
    <t>卿娇娇</t>
  </si>
  <si>
    <t>511621********8363</t>
  </si>
  <si>
    <t>188****035</t>
  </si>
  <si>
    <t>621458*********0412</t>
  </si>
  <si>
    <t>符伟勇</t>
  </si>
  <si>
    <t>131****1955</t>
  </si>
  <si>
    <t>621458*********0994</t>
  </si>
  <si>
    <t>符兰英</t>
  </si>
  <si>
    <t>188****6046</t>
  </si>
  <si>
    <t>采摘辣椒</t>
  </si>
  <si>
    <t>621458*********0991</t>
  </si>
  <si>
    <t>王智</t>
  </si>
  <si>
    <t>187****8087</t>
  </si>
  <si>
    <t>合计：</t>
  </si>
  <si>
    <t>负责人：                填报人：                    制表日期：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</si>
</sst>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sz val="18"/>
      <color theme="1"/>
      <name val="宋体"/>
      <charset val="134"/>
      <scheme val="minor"/>
    </font>
    <font>
      <sz val="12"/>
      <color rgb="FFFF0000"/>
      <name val="宋体"/>
      <charset val="134"/>
      <scheme val="minor"/>
    </font>
    <font>
      <sz val="11"/>
      <color rgb="FFFF0000"/>
      <name val="宋体"/>
      <charset val="134"/>
      <scheme val="minor"/>
    </font>
    <font>
      <sz val="11"/>
      <name val="宋体"/>
      <charset val="134"/>
    </font>
    <font>
      <sz val="12"/>
      <color theme="1"/>
      <name val="宋体"/>
      <charset val="134"/>
      <scheme val="minor"/>
    </font>
    <font>
      <sz val="12"/>
      <color theme="1"/>
      <name val="宋体"/>
      <charset val="134"/>
    </font>
    <font>
      <sz val="11"/>
      <color theme="1"/>
      <name val="宋体"/>
      <charset val="134"/>
    </font>
    <font>
      <sz val="11"/>
      <name val="宋体"/>
      <charset val="0"/>
    </font>
    <font>
      <sz val="10"/>
      <color theme="1"/>
      <name val="宋体"/>
      <charset val="134"/>
      <scheme val="minor"/>
    </font>
    <font>
      <sz val="11"/>
      <name val="宋体"/>
      <charset val="134"/>
      <scheme val="minor"/>
    </font>
    <font>
      <sz val="12"/>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9"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11" borderId="0" applyNumberFormat="0" applyBorder="0" applyAlignment="0" applyProtection="0">
      <alignment vertical="center"/>
    </xf>
    <xf numFmtId="0" fontId="20" fillId="0" borderId="11" applyNumberFormat="0" applyFill="0" applyAlignment="0" applyProtection="0">
      <alignment vertical="center"/>
    </xf>
    <xf numFmtId="0" fontId="17" fillId="12" borderId="0" applyNumberFormat="0" applyBorder="0" applyAlignment="0" applyProtection="0">
      <alignment vertical="center"/>
    </xf>
    <xf numFmtId="0" fontId="26" fillId="13" borderId="12" applyNumberFormat="0" applyAlignment="0" applyProtection="0">
      <alignment vertical="center"/>
    </xf>
    <xf numFmtId="0" fontId="27" fillId="13" borderId="8" applyNumberFormat="0" applyAlignment="0" applyProtection="0">
      <alignment vertical="center"/>
    </xf>
    <xf numFmtId="0" fontId="28" fillId="14" borderId="13"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65">
    <xf numFmtId="0" fontId="0" fillId="0" borderId="0" xfId="0">
      <alignment vertical="center"/>
    </xf>
    <xf numFmtId="0" fontId="1" fillId="0" borderId="0" xfId="0" applyFont="1" applyFill="1" applyBorder="1" applyAlignment="1">
      <alignment vertical="center"/>
    </xf>
    <xf numFmtId="49" fontId="0" fillId="0" borderId="0" xfId="0" applyNumberFormat="1" applyFont="1" applyFill="1" applyBorder="1" applyAlignment="1">
      <alignment horizontal="center" vertical="center" wrapText="1"/>
    </xf>
    <xf numFmtId="0" fontId="0" fillId="0" borderId="0" xfId="0" applyFont="1" applyFill="1" applyAlignment="1">
      <alignment vertical="center"/>
    </xf>
    <xf numFmtId="49" fontId="0" fillId="0" borderId="0" xfId="0" applyNumberFormat="1">
      <alignment vertical="center"/>
    </xf>
    <xf numFmtId="0" fontId="0" fillId="0" borderId="0" xfId="0" applyAlignment="1">
      <alignment horizontal="left" vertical="center"/>
    </xf>
    <xf numFmtId="49" fontId="2" fillId="2"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0" fillId="2"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5" xfId="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wrapText="1"/>
    </xf>
    <xf numFmtId="0" fontId="10" fillId="0" borderId="0" xfId="0" applyFont="1" applyFill="1" applyBorder="1" applyAlignment="1">
      <alignment horizontal="left" vertical="center"/>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xf>
    <xf numFmtId="49" fontId="10" fillId="0" borderId="0"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2" borderId="1" xfId="0"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0" fillId="0" borderId="1" xfId="0" applyBorder="1" applyAlignment="1">
      <alignment horizontal="center" vertical="center"/>
    </xf>
    <xf numFmtId="0" fontId="13"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07"/>
  <sheetViews>
    <sheetView tabSelected="1" view="pageBreakPreview" zoomScale="85" zoomScaleNormal="100" workbookViewId="0">
      <selection activeCell="H7" sqref="H7"/>
    </sheetView>
  </sheetViews>
  <sheetFormatPr defaultColWidth="9" defaultRowHeight="13.5"/>
  <cols>
    <col min="1" max="1" width="5.375" customWidth="1"/>
    <col min="2" max="2" width="6.25" customWidth="1"/>
    <col min="3" max="3" width="8.5" customWidth="1"/>
    <col min="4" max="4" width="15.75" customWidth="1"/>
    <col min="5" max="5" width="6.125" customWidth="1"/>
    <col min="6" max="6" width="13" style="4" customWidth="1"/>
    <col min="8" max="8" width="18.375" customWidth="1"/>
    <col min="9" max="9" width="12.125" customWidth="1"/>
    <col min="10" max="10" width="5.375" customWidth="1"/>
    <col min="11" max="11" width="6" customWidth="1"/>
    <col min="12" max="12" width="5.375" customWidth="1"/>
    <col min="15" max="17" width="7" customWidth="1"/>
    <col min="19" max="19" width="26.625" customWidth="1"/>
    <col min="20" max="20" width="10.875" customWidth="1"/>
    <col min="21" max="21" width="10.875" style="4" customWidth="1"/>
    <col min="22" max="22" width="10.375" customWidth="1"/>
    <col min="23" max="23" width="11.75" customWidth="1"/>
    <col min="24" max="24" width="10.625" customWidth="1"/>
    <col min="25" max="25" width="13.75" style="4" customWidth="1"/>
    <col min="26" max="26" width="6.25" customWidth="1"/>
  </cols>
  <sheetData>
    <row r="1" spans="1:3">
      <c r="A1" s="5" t="s">
        <v>0</v>
      </c>
      <c r="C1" s="5"/>
    </row>
    <row r="2" s="1" customFormat="1" ht="36" customHeight="1" spans="1:25">
      <c r="A2" s="6" t="s">
        <v>1</v>
      </c>
      <c r="C2" s="6"/>
      <c r="D2" s="7"/>
      <c r="E2" s="7"/>
      <c r="F2" s="7"/>
      <c r="G2" s="7"/>
      <c r="H2" s="7"/>
      <c r="I2" s="7"/>
      <c r="J2" s="7"/>
      <c r="K2" s="7"/>
      <c r="L2" s="7"/>
      <c r="M2" s="7"/>
      <c r="N2" s="7"/>
      <c r="O2" s="7"/>
      <c r="P2" s="7"/>
      <c r="Q2" s="42"/>
      <c r="R2" s="7"/>
      <c r="S2" s="42"/>
      <c r="T2" s="42"/>
      <c r="U2" s="43"/>
      <c r="V2" s="7"/>
      <c r="W2" s="7"/>
      <c r="X2" s="7"/>
      <c r="Y2" s="7"/>
    </row>
    <row r="3" s="1" customFormat="1" ht="14.25" spans="1:25">
      <c r="A3" s="8" t="s">
        <v>2</v>
      </c>
      <c r="C3" s="8"/>
      <c r="D3" s="9"/>
      <c r="E3" s="9"/>
      <c r="F3" s="10"/>
      <c r="G3" s="9"/>
      <c r="H3" s="9"/>
      <c r="I3" s="33"/>
      <c r="J3" s="33"/>
      <c r="K3" s="33"/>
      <c r="L3" s="33"/>
      <c r="M3" s="34"/>
      <c r="N3" s="34"/>
      <c r="O3" s="34"/>
      <c r="P3" s="34"/>
      <c r="Q3" s="44"/>
      <c r="R3" s="45"/>
      <c r="S3" s="46"/>
      <c r="T3" s="46"/>
      <c r="U3" s="47"/>
      <c r="V3" s="47"/>
      <c r="W3" s="45"/>
      <c r="X3" s="45"/>
      <c r="Y3" s="45"/>
    </row>
    <row r="4" s="2" customFormat="1" ht="21" customHeight="1" spans="1:26">
      <c r="A4" s="11" t="s">
        <v>3</v>
      </c>
      <c r="B4" s="12" t="s">
        <v>4</v>
      </c>
      <c r="C4" s="13" t="s">
        <v>5</v>
      </c>
      <c r="D4" s="13" t="s">
        <v>6</v>
      </c>
      <c r="E4" s="11" t="s">
        <v>7</v>
      </c>
      <c r="F4" s="13" t="s">
        <v>8</v>
      </c>
      <c r="G4" s="13" t="s">
        <v>9</v>
      </c>
      <c r="H4" s="14" t="s">
        <v>10</v>
      </c>
      <c r="I4" s="13" t="s">
        <v>11</v>
      </c>
      <c r="J4" s="13" t="s">
        <v>12</v>
      </c>
      <c r="K4" s="13" t="s">
        <v>13</v>
      </c>
      <c r="L4" s="35" t="s">
        <v>14</v>
      </c>
      <c r="M4" s="13" t="s">
        <v>15</v>
      </c>
      <c r="N4" s="36"/>
      <c r="O4" s="37" t="s">
        <v>16</v>
      </c>
      <c r="P4" s="37"/>
      <c r="Q4" s="48"/>
      <c r="R4" s="37"/>
      <c r="S4" s="13" t="s">
        <v>17</v>
      </c>
      <c r="T4" s="49" t="s">
        <v>18</v>
      </c>
      <c r="U4" s="50" t="s">
        <v>19</v>
      </c>
      <c r="V4" s="50" t="s">
        <v>20</v>
      </c>
      <c r="W4" s="13" t="s">
        <v>21</v>
      </c>
      <c r="X4" s="13" t="s">
        <v>22</v>
      </c>
      <c r="Y4" s="14" t="s">
        <v>23</v>
      </c>
      <c r="Z4" s="52" t="s">
        <v>24</v>
      </c>
    </row>
    <row r="5" s="2" customFormat="1" ht="35" customHeight="1" spans="1:26">
      <c r="A5" s="11"/>
      <c r="B5" s="15"/>
      <c r="C5" s="13"/>
      <c r="D5" s="13"/>
      <c r="E5" s="11"/>
      <c r="F5" s="13"/>
      <c r="G5" s="13"/>
      <c r="H5" s="16"/>
      <c r="I5" s="13"/>
      <c r="J5" s="13"/>
      <c r="K5" s="13"/>
      <c r="L5" s="38"/>
      <c r="M5" s="13" t="s">
        <v>25</v>
      </c>
      <c r="N5" s="13" t="s">
        <v>26</v>
      </c>
      <c r="O5" s="39" t="s">
        <v>27</v>
      </c>
      <c r="P5" s="39" t="s">
        <v>28</v>
      </c>
      <c r="Q5" s="39" t="s">
        <v>29</v>
      </c>
      <c r="R5" s="37" t="s">
        <v>30</v>
      </c>
      <c r="S5" s="13"/>
      <c r="T5" s="49"/>
      <c r="U5" s="51"/>
      <c r="V5" s="51"/>
      <c r="W5" s="13"/>
      <c r="X5" s="13"/>
      <c r="Y5" s="16"/>
      <c r="Z5" s="53"/>
    </row>
    <row r="6" s="3" customFormat="1" ht="45" customHeight="1" spans="1:26">
      <c r="A6" s="17">
        <v>1</v>
      </c>
      <c r="B6" s="18" t="s">
        <v>31</v>
      </c>
      <c r="C6" s="19" t="s">
        <v>32</v>
      </c>
      <c r="D6" s="20" t="s">
        <v>33</v>
      </c>
      <c r="E6" s="21" t="str">
        <f t="shared" ref="E6:E69" si="0">IFERROR(IF(MOD(MID(D6,17,1),2)=1,"1男","2女"),"")</f>
        <v>1男</v>
      </c>
      <c r="F6" s="20" t="s">
        <v>34</v>
      </c>
      <c r="G6" s="22" t="s">
        <v>28</v>
      </c>
      <c r="H6" s="23" t="s">
        <v>35</v>
      </c>
      <c r="I6" s="17" t="s">
        <v>36</v>
      </c>
      <c r="J6" s="17" t="s">
        <v>37</v>
      </c>
      <c r="K6" s="17"/>
      <c r="L6" s="17">
        <v>2</v>
      </c>
      <c r="M6" s="40">
        <v>202111</v>
      </c>
      <c r="N6" s="40">
        <v>202112</v>
      </c>
      <c r="O6" s="41" t="str">
        <f t="shared" ref="O6:O69" si="1">IF(L6=0,"",IF(G6="单位就业",L6*300,""))</f>
        <v/>
      </c>
      <c r="P6" s="41">
        <f t="shared" ref="P6:P69" si="2">IF(L6=0,"",IF(G6="灵活就业",L6*200,""))</f>
        <v>400</v>
      </c>
      <c r="Q6" s="21"/>
      <c r="R6" s="21">
        <f t="shared" ref="R6:R69" si="3">IF(SUM(O6:Q6)=0,"",SUM(O6:Q6))</f>
        <v>400</v>
      </c>
      <c r="S6" s="11" t="s">
        <v>38</v>
      </c>
      <c r="T6" s="19" t="s">
        <v>32</v>
      </c>
      <c r="U6" s="17" t="s">
        <v>39</v>
      </c>
      <c r="V6" s="17" t="s">
        <v>40</v>
      </c>
      <c r="W6" s="17" t="s">
        <v>41</v>
      </c>
      <c r="X6" s="17" t="s">
        <v>42</v>
      </c>
      <c r="Y6" s="11" t="s">
        <v>43</v>
      </c>
      <c r="Z6" s="18"/>
    </row>
    <row r="7" s="3" customFormat="1" ht="45" customHeight="1" spans="1:26">
      <c r="A7" s="17">
        <v>2</v>
      </c>
      <c r="B7" s="18" t="s">
        <v>31</v>
      </c>
      <c r="C7" s="20" t="s">
        <v>44</v>
      </c>
      <c r="D7" s="20" t="s">
        <v>33</v>
      </c>
      <c r="E7" s="21" t="str">
        <f t="shared" si="0"/>
        <v>1男</v>
      </c>
      <c r="F7" s="20" t="s">
        <v>45</v>
      </c>
      <c r="G7" s="22" t="s">
        <v>27</v>
      </c>
      <c r="H7" s="23" t="s">
        <v>46</v>
      </c>
      <c r="I7" s="17" t="s">
        <v>47</v>
      </c>
      <c r="J7" s="17" t="s">
        <v>37</v>
      </c>
      <c r="K7" s="17"/>
      <c r="L7" s="17">
        <v>2</v>
      </c>
      <c r="M7" s="40">
        <v>202111</v>
      </c>
      <c r="N7" s="40">
        <v>202112</v>
      </c>
      <c r="O7" s="41">
        <f t="shared" si="1"/>
        <v>600</v>
      </c>
      <c r="P7" s="41" t="str">
        <f t="shared" si="2"/>
        <v/>
      </c>
      <c r="Q7" s="21"/>
      <c r="R7" s="21">
        <f t="shared" si="3"/>
        <v>600</v>
      </c>
      <c r="S7" s="11" t="s">
        <v>48</v>
      </c>
      <c r="T7" s="20" t="s">
        <v>44</v>
      </c>
      <c r="U7" s="17" t="s">
        <v>39</v>
      </c>
      <c r="V7" s="17" t="s">
        <v>49</v>
      </c>
      <c r="W7" s="17" t="s">
        <v>41</v>
      </c>
      <c r="X7" s="17" t="s">
        <v>50</v>
      </c>
      <c r="Y7" s="11" t="s">
        <v>51</v>
      </c>
      <c r="Z7" s="18"/>
    </row>
    <row r="8" s="3" customFormat="1" ht="45" customHeight="1" spans="1:26">
      <c r="A8" s="17">
        <v>3</v>
      </c>
      <c r="B8" s="18" t="s">
        <v>31</v>
      </c>
      <c r="C8" s="20" t="s">
        <v>52</v>
      </c>
      <c r="D8" s="20" t="s">
        <v>53</v>
      </c>
      <c r="E8" s="21" t="str">
        <f t="shared" si="0"/>
        <v>1男</v>
      </c>
      <c r="F8" s="20" t="s">
        <v>54</v>
      </c>
      <c r="G8" s="22" t="s">
        <v>27</v>
      </c>
      <c r="H8" s="23" t="s">
        <v>55</v>
      </c>
      <c r="I8" s="17" t="s">
        <v>56</v>
      </c>
      <c r="J8" s="17" t="s">
        <v>56</v>
      </c>
      <c r="K8" s="17"/>
      <c r="L8" s="17">
        <v>2</v>
      </c>
      <c r="M8" s="40">
        <v>202111</v>
      </c>
      <c r="N8" s="40">
        <v>202112</v>
      </c>
      <c r="O8" s="41">
        <f t="shared" si="1"/>
        <v>600</v>
      </c>
      <c r="P8" s="41" t="str">
        <f t="shared" si="2"/>
        <v/>
      </c>
      <c r="Q8" s="21" t="str">
        <f>IF(J8="是",800,IF(J8="否",200,""))</f>
        <v/>
      </c>
      <c r="R8" s="21">
        <f t="shared" si="3"/>
        <v>600</v>
      </c>
      <c r="S8" s="11" t="s">
        <v>57</v>
      </c>
      <c r="T8" s="20" t="s">
        <v>52</v>
      </c>
      <c r="U8" s="17" t="s">
        <v>39</v>
      </c>
      <c r="V8" s="17" t="s">
        <v>49</v>
      </c>
      <c r="W8" s="17" t="s">
        <v>41</v>
      </c>
      <c r="X8" s="17" t="s">
        <v>50</v>
      </c>
      <c r="Y8" s="11" t="s">
        <v>51</v>
      </c>
      <c r="Z8" s="18"/>
    </row>
    <row r="9" s="3" customFormat="1" ht="45" customHeight="1" spans="1:26">
      <c r="A9" s="17">
        <v>4</v>
      </c>
      <c r="B9" s="18" t="s">
        <v>31</v>
      </c>
      <c r="C9" s="20" t="s">
        <v>58</v>
      </c>
      <c r="D9" s="20" t="s">
        <v>59</v>
      </c>
      <c r="E9" s="21" t="str">
        <f t="shared" si="0"/>
        <v>2女</v>
      </c>
      <c r="F9" s="20" t="s">
        <v>60</v>
      </c>
      <c r="G9" s="22" t="s">
        <v>28</v>
      </c>
      <c r="H9" s="23" t="s">
        <v>61</v>
      </c>
      <c r="I9" s="17" t="s">
        <v>56</v>
      </c>
      <c r="J9" s="17" t="s">
        <v>56</v>
      </c>
      <c r="K9" s="17"/>
      <c r="L9" s="17">
        <v>2</v>
      </c>
      <c r="M9" s="40">
        <v>202111</v>
      </c>
      <c r="N9" s="40">
        <v>202112</v>
      </c>
      <c r="O9" s="41" t="str">
        <f t="shared" si="1"/>
        <v/>
      </c>
      <c r="P9" s="41">
        <f t="shared" si="2"/>
        <v>400</v>
      </c>
      <c r="Q9" s="21" t="str">
        <f>IF(J9="是",800,IF(J9="否",200,""))</f>
        <v/>
      </c>
      <c r="R9" s="21">
        <f t="shared" si="3"/>
        <v>400</v>
      </c>
      <c r="S9" s="11" t="s">
        <v>62</v>
      </c>
      <c r="T9" s="20" t="s">
        <v>58</v>
      </c>
      <c r="U9" s="17" t="s">
        <v>39</v>
      </c>
      <c r="V9" s="17" t="s">
        <v>49</v>
      </c>
      <c r="W9" s="17" t="s">
        <v>41</v>
      </c>
      <c r="X9" s="17" t="s">
        <v>50</v>
      </c>
      <c r="Y9" s="11" t="s">
        <v>51</v>
      </c>
      <c r="Z9" s="18"/>
    </row>
    <row r="10" s="3" customFormat="1" ht="45" customHeight="1" spans="1:26">
      <c r="A10" s="17">
        <v>5</v>
      </c>
      <c r="B10" s="18" t="s">
        <v>31</v>
      </c>
      <c r="C10" s="20" t="s">
        <v>63</v>
      </c>
      <c r="D10" s="20" t="s">
        <v>64</v>
      </c>
      <c r="E10" s="21" t="str">
        <f t="shared" si="0"/>
        <v>1男</v>
      </c>
      <c r="F10" s="20" t="s">
        <v>65</v>
      </c>
      <c r="G10" s="22" t="s">
        <v>28</v>
      </c>
      <c r="H10" s="23" t="s">
        <v>66</v>
      </c>
      <c r="I10" s="17" t="s">
        <v>67</v>
      </c>
      <c r="J10" s="17" t="s">
        <v>68</v>
      </c>
      <c r="K10" s="17"/>
      <c r="L10" s="17">
        <v>2</v>
      </c>
      <c r="M10" s="40">
        <v>202111</v>
      </c>
      <c r="N10" s="40">
        <v>202112</v>
      </c>
      <c r="O10" s="41" t="str">
        <f t="shared" si="1"/>
        <v/>
      </c>
      <c r="P10" s="41">
        <f t="shared" si="2"/>
        <v>400</v>
      </c>
      <c r="Q10" s="21"/>
      <c r="R10" s="21">
        <f t="shared" si="3"/>
        <v>400</v>
      </c>
      <c r="S10" s="11" t="s">
        <v>69</v>
      </c>
      <c r="T10" s="17" t="s">
        <v>63</v>
      </c>
      <c r="U10" s="17" t="s">
        <v>39</v>
      </c>
      <c r="V10" s="17" t="s">
        <v>40</v>
      </c>
      <c r="W10" s="17" t="s">
        <v>70</v>
      </c>
      <c r="X10" s="17" t="s">
        <v>71</v>
      </c>
      <c r="Y10" s="11" t="s">
        <v>72</v>
      </c>
      <c r="Z10" s="18"/>
    </row>
    <row r="11" s="3" customFormat="1" ht="45" customHeight="1" spans="1:26">
      <c r="A11" s="17">
        <v>6</v>
      </c>
      <c r="B11" s="18" t="s">
        <v>31</v>
      </c>
      <c r="C11" s="20" t="s">
        <v>73</v>
      </c>
      <c r="D11" s="20" t="s">
        <v>74</v>
      </c>
      <c r="E11" s="21" t="str">
        <f t="shared" si="0"/>
        <v>2女</v>
      </c>
      <c r="F11" s="20" t="s">
        <v>75</v>
      </c>
      <c r="G11" s="22" t="s">
        <v>28</v>
      </c>
      <c r="H11" s="23" t="s">
        <v>66</v>
      </c>
      <c r="I11" s="17" t="s">
        <v>76</v>
      </c>
      <c r="J11" s="17" t="s">
        <v>68</v>
      </c>
      <c r="K11" s="17"/>
      <c r="L11" s="17">
        <v>2</v>
      </c>
      <c r="M11" s="40">
        <v>202111</v>
      </c>
      <c r="N11" s="40">
        <v>202112</v>
      </c>
      <c r="O11" s="41" t="str">
        <f t="shared" si="1"/>
        <v/>
      </c>
      <c r="P11" s="41">
        <f t="shared" si="2"/>
        <v>400</v>
      </c>
      <c r="Q11" s="21"/>
      <c r="R11" s="21">
        <f t="shared" si="3"/>
        <v>400</v>
      </c>
      <c r="S11" s="11" t="s">
        <v>77</v>
      </c>
      <c r="T11" s="20" t="s">
        <v>73</v>
      </c>
      <c r="U11" s="17" t="s">
        <v>39</v>
      </c>
      <c r="V11" s="17" t="s">
        <v>40</v>
      </c>
      <c r="W11" s="17" t="s">
        <v>70</v>
      </c>
      <c r="X11" s="17" t="s">
        <v>71</v>
      </c>
      <c r="Y11" s="11" t="s">
        <v>72</v>
      </c>
      <c r="Z11" s="18"/>
    </row>
    <row r="12" s="3" customFormat="1" ht="45" customHeight="1" spans="1:26">
      <c r="A12" s="17">
        <v>7</v>
      </c>
      <c r="B12" s="18" t="s">
        <v>31</v>
      </c>
      <c r="C12" s="17" t="s">
        <v>78</v>
      </c>
      <c r="D12" s="11" t="s">
        <v>79</v>
      </c>
      <c r="E12" s="21" t="str">
        <f t="shared" si="0"/>
        <v>1男</v>
      </c>
      <c r="F12" s="21" t="s">
        <v>80</v>
      </c>
      <c r="G12" s="22" t="s">
        <v>28</v>
      </c>
      <c r="H12" s="23" t="s">
        <v>81</v>
      </c>
      <c r="I12" s="17" t="s">
        <v>82</v>
      </c>
      <c r="J12" s="17" t="s">
        <v>68</v>
      </c>
      <c r="K12" s="17"/>
      <c r="L12" s="17">
        <v>4</v>
      </c>
      <c r="M12" s="40">
        <v>202109</v>
      </c>
      <c r="N12" s="40">
        <v>202112</v>
      </c>
      <c r="O12" s="41" t="str">
        <f t="shared" si="1"/>
        <v/>
      </c>
      <c r="P12" s="41">
        <f t="shared" si="2"/>
        <v>800</v>
      </c>
      <c r="Q12" s="21"/>
      <c r="R12" s="21">
        <f t="shared" si="3"/>
        <v>800</v>
      </c>
      <c r="S12" s="11" t="s">
        <v>83</v>
      </c>
      <c r="T12" s="17" t="s">
        <v>78</v>
      </c>
      <c r="U12" s="17" t="s">
        <v>39</v>
      </c>
      <c r="V12" s="17" t="s">
        <v>40</v>
      </c>
      <c r="W12" s="17" t="s">
        <v>41</v>
      </c>
      <c r="X12" s="17" t="s">
        <v>84</v>
      </c>
      <c r="Y12" s="11" t="s">
        <v>85</v>
      </c>
      <c r="Z12" s="18"/>
    </row>
    <row r="13" s="3" customFormat="1" ht="45" customHeight="1" spans="1:26">
      <c r="A13" s="17">
        <v>8</v>
      </c>
      <c r="B13" s="18" t="s">
        <v>31</v>
      </c>
      <c r="C13" s="17" t="s">
        <v>86</v>
      </c>
      <c r="D13" s="11" t="s">
        <v>64</v>
      </c>
      <c r="E13" s="21" t="str">
        <f t="shared" si="0"/>
        <v>1男</v>
      </c>
      <c r="F13" s="21" t="s">
        <v>87</v>
      </c>
      <c r="G13" s="22" t="s">
        <v>28</v>
      </c>
      <c r="H13" s="23" t="s">
        <v>88</v>
      </c>
      <c r="I13" s="17" t="s">
        <v>47</v>
      </c>
      <c r="J13" s="17" t="s">
        <v>37</v>
      </c>
      <c r="K13" s="17"/>
      <c r="L13" s="17">
        <v>4</v>
      </c>
      <c r="M13" s="40">
        <v>202109</v>
      </c>
      <c r="N13" s="40">
        <v>202112</v>
      </c>
      <c r="O13" s="41" t="str">
        <f t="shared" si="1"/>
        <v/>
      </c>
      <c r="P13" s="41">
        <f t="shared" si="2"/>
        <v>800</v>
      </c>
      <c r="Q13" s="21"/>
      <c r="R13" s="21">
        <f t="shared" si="3"/>
        <v>800</v>
      </c>
      <c r="S13" s="11" t="s">
        <v>89</v>
      </c>
      <c r="T13" s="17" t="s">
        <v>90</v>
      </c>
      <c r="U13" s="17" t="s">
        <v>39</v>
      </c>
      <c r="V13" s="17" t="s">
        <v>40</v>
      </c>
      <c r="W13" s="17" t="s">
        <v>41</v>
      </c>
      <c r="X13" s="17" t="s">
        <v>84</v>
      </c>
      <c r="Y13" s="11" t="s">
        <v>85</v>
      </c>
      <c r="Z13" s="18"/>
    </row>
    <row r="14" s="3" customFormat="1" ht="45" customHeight="1" spans="1:26">
      <c r="A14" s="17">
        <v>9</v>
      </c>
      <c r="B14" s="18" t="s">
        <v>31</v>
      </c>
      <c r="C14" s="17" t="s">
        <v>91</v>
      </c>
      <c r="D14" s="11" t="s">
        <v>92</v>
      </c>
      <c r="E14" s="21" t="str">
        <f t="shared" si="0"/>
        <v>2女</v>
      </c>
      <c r="F14" s="21" t="s">
        <v>93</v>
      </c>
      <c r="G14" s="22" t="s">
        <v>28</v>
      </c>
      <c r="H14" s="23" t="s">
        <v>94</v>
      </c>
      <c r="I14" s="17" t="s">
        <v>67</v>
      </c>
      <c r="J14" s="17" t="s">
        <v>68</v>
      </c>
      <c r="K14" s="17"/>
      <c r="L14" s="17">
        <v>4</v>
      </c>
      <c r="M14" s="40">
        <v>202109</v>
      </c>
      <c r="N14" s="40">
        <v>202112</v>
      </c>
      <c r="O14" s="41" t="str">
        <f t="shared" si="1"/>
        <v/>
      </c>
      <c r="P14" s="41">
        <f t="shared" si="2"/>
        <v>800</v>
      </c>
      <c r="Q14" s="21"/>
      <c r="R14" s="21">
        <f t="shared" si="3"/>
        <v>800</v>
      </c>
      <c r="S14" s="11" t="s">
        <v>95</v>
      </c>
      <c r="T14" s="17" t="s">
        <v>91</v>
      </c>
      <c r="U14" s="17" t="s">
        <v>39</v>
      </c>
      <c r="V14" s="17" t="s">
        <v>40</v>
      </c>
      <c r="W14" s="17" t="s">
        <v>41</v>
      </c>
      <c r="X14" s="17" t="s">
        <v>84</v>
      </c>
      <c r="Y14" s="11" t="s">
        <v>85</v>
      </c>
      <c r="Z14" s="18"/>
    </row>
    <row r="15" s="3" customFormat="1" ht="45" customHeight="1" spans="1:26">
      <c r="A15" s="17">
        <v>10</v>
      </c>
      <c r="B15" s="18" t="s">
        <v>31</v>
      </c>
      <c r="C15" s="20" t="s">
        <v>96</v>
      </c>
      <c r="D15" s="20" t="s">
        <v>97</v>
      </c>
      <c r="E15" s="21" t="str">
        <f t="shared" si="0"/>
        <v>2女</v>
      </c>
      <c r="F15" s="20" t="s">
        <v>98</v>
      </c>
      <c r="G15" s="22" t="s">
        <v>28</v>
      </c>
      <c r="H15" s="23" t="s">
        <v>99</v>
      </c>
      <c r="I15" s="17" t="s">
        <v>67</v>
      </c>
      <c r="J15" s="17" t="s">
        <v>68</v>
      </c>
      <c r="K15" s="17"/>
      <c r="L15" s="17">
        <v>2</v>
      </c>
      <c r="M15" s="40">
        <v>202111</v>
      </c>
      <c r="N15" s="40">
        <v>202112</v>
      </c>
      <c r="O15" s="41" t="str">
        <f t="shared" si="1"/>
        <v/>
      </c>
      <c r="P15" s="41">
        <f t="shared" si="2"/>
        <v>400</v>
      </c>
      <c r="Q15" s="21"/>
      <c r="R15" s="21">
        <f t="shared" si="3"/>
        <v>400</v>
      </c>
      <c r="S15" s="11" t="s">
        <v>100</v>
      </c>
      <c r="T15" s="20" t="s">
        <v>96</v>
      </c>
      <c r="U15" s="17" t="s">
        <v>39</v>
      </c>
      <c r="V15" s="17" t="s">
        <v>40</v>
      </c>
      <c r="W15" s="17" t="s">
        <v>41</v>
      </c>
      <c r="X15" s="17" t="s">
        <v>101</v>
      </c>
      <c r="Y15" s="11" t="s">
        <v>102</v>
      </c>
      <c r="Z15" s="18"/>
    </row>
    <row r="16" s="3" customFormat="1" ht="45" customHeight="1" spans="1:26">
      <c r="A16" s="17">
        <v>11</v>
      </c>
      <c r="B16" s="18" t="s">
        <v>31</v>
      </c>
      <c r="C16" s="19" t="s">
        <v>103</v>
      </c>
      <c r="D16" s="20" t="s">
        <v>104</v>
      </c>
      <c r="E16" s="21" t="str">
        <f t="shared" si="0"/>
        <v>1男</v>
      </c>
      <c r="F16" s="20" t="s">
        <v>105</v>
      </c>
      <c r="G16" s="22" t="s">
        <v>28</v>
      </c>
      <c r="H16" s="23" t="s">
        <v>106</v>
      </c>
      <c r="I16" s="17" t="s">
        <v>107</v>
      </c>
      <c r="J16" s="17" t="s">
        <v>68</v>
      </c>
      <c r="K16" s="17">
        <v>2021</v>
      </c>
      <c r="L16" s="17">
        <v>2</v>
      </c>
      <c r="M16" s="40">
        <v>202111</v>
      </c>
      <c r="N16" s="40">
        <v>202112</v>
      </c>
      <c r="O16" s="41" t="str">
        <f t="shared" si="1"/>
        <v/>
      </c>
      <c r="P16" s="41">
        <f t="shared" si="2"/>
        <v>400</v>
      </c>
      <c r="Q16" s="21">
        <f>IF(J16="是",800,IF(J16="否",200,""))</f>
        <v>200</v>
      </c>
      <c r="R16" s="21">
        <f t="shared" si="3"/>
        <v>600</v>
      </c>
      <c r="S16" s="11" t="s">
        <v>108</v>
      </c>
      <c r="T16" s="19" t="s">
        <v>103</v>
      </c>
      <c r="U16" s="17" t="s">
        <v>39</v>
      </c>
      <c r="V16" s="17" t="s">
        <v>40</v>
      </c>
      <c r="W16" s="17" t="s">
        <v>41</v>
      </c>
      <c r="X16" s="17" t="s">
        <v>101</v>
      </c>
      <c r="Y16" s="11" t="s">
        <v>102</v>
      </c>
      <c r="Z16" s="18"/>
    </row>
    <row r="17" s="3" customFormat="1" ht="45" customHeight="1" spans="1:26">
      <c r="A17" s="17">
        <v>12</v>
      </c>
      <c r="B17" s="18" t="s">
        <v>31</v>
      </c>
      <c r="C17" s="20" t="s">
        <v>109</v>
      </c>
      <c r="D17" s="20" t="s">
        <v>110</v>
      </c>
      <c r="E17" s="21" t="str">
        <f t="shared" si="0"/>
        <v>1男</v>
      </c>
      <c r="F17" s="20" t="s">
        <v>111</v>
      </c>
      <c r="G17" s="22" t="s">
        <v>28</v>
      </c>
      <c r="H17" s="23" t="s">
        <v>112</v>
      </c>
      <c r="I17" s="17" t="s">
        <v>113</v>
      </c>
      <c r="J17" s="17" t="s">
        <v>37</v>
      </c>
      <c r="K17" s="17"/>
      <c r="L17" s="17">
        <v>2</v>
      </c>
      <c r="M17" s="40">
        <v>202111</v>
      </c>
      <c r="N17" s="40">
        <v>202112</v>
      </c>
      <c r="O17" s="41" t="str">
        <f t="shared" si="1"/>
        <v/>
      </c>
      <c r="P17" s="41">
        <f t="shared" si="2"/>
        <v>400</v>
      </c>
      <c r="Q17" s="21"/>
      <c r="R17" s="21">
        <f t="shared" si="3"/>
        <v>400</v>
      </c>
      <c r="S17" s="11" t="s">
        <v>114</v>
      </c>
      <c r="T17" s="20" t="s">
        <v>109</v>
      </c>
      <c r="U17" s="17" t="s">
        <v>39</v>
      </c>
      <c r="V17" s="17" t="s">
        <v>40</v>
      </c>
      <c r="W17" s="17" t="s">
        <v>41</v>
      </c>
      <c r="X17" s="17" t="s">
        <v>101</v>
      </c>
      <c r="Y17" s="11" t="s">
        <v>102</v>
      </c>
      <c r="Z17" s="18"/>
    </row>
    <row r="18" s="3" customFormat="1" ht="45" customHeight="1" spans="1:26">
      <c r="A18" s="17">
        <v>13</v>
      </c>
      <c r="B18" s="18" t="s">
        <v>31</v>
      </c>
      <c r="C18" s="20" t="s">
        <v>115</v>
      </c>
      <c r="D18" s="20" t="s">
        <v>116</v>
      </c>
      <c r="E18" s="21" t="str">
        <f t="shared" si="0"/>
        <v>1男</v>
      </c>
      <c r="F18" s="20" t="s">
        <v>117</v>
      </c>
      <c r="G18" s="22" t="s">
        <v>28</v>
      </c>
      <c r="H18" s="23" t="s">
        <v>118</v>
      </c>
      <c r="I18" s="17" t="s">
        <v>67</v>
      </c>
      <c r="J18" s="17" t="s">
        <v>68</v>
      </c>
      <c r="K18" s="17"/>
      <c r="L18" s="17">
        <v>2</v>
      </c>
      <c r="M18" s="40">
        <v>202111</v>
      </c>
      <c r="N18" s="40">
        <v>202112</v>
      </c>
      <c r="O18" s="41" t="str">
        <f t="shared" si="1"/>
        <v/>
      </c>
      <c r="P18" s="41">
        <f t="shared" si="2"/>
        <v>400</v>
      </c>
      <c r="Q18" s="21"/>
      <c r="R18" s="21">
        <f t="shared" si="3"/>
        <v>400</v>
      </c>
      <c r="S18" s="11" t="s">
        <v>119</v>
      </c>
      <c r="T18" s="20" t="s">
        <v>115</v>
      </c>
      <c r="U18" s="17" t="s">
        <v>39</v>
      </c>
      <c r="V18" s="17" t="s">
        <v>40</v>
      </c>
      <c r="W18" s="17" t="s">
        <v>41</v>
      </c>
      <c r="X18" s="17" t="s">
        <v>101</v>
      </c>
      <c r="Y18" s="11" t="s">
        <v>102</v>
      </c>
      <c r="Z18" s="18"/>
    </row>
    <row r="19" s="3" customFormat="1" ht="45" customHeight="1" spans="1:26">
      <c r="A19" s="17">
        <v>14</v>
      </c>
      <c r="B19" s="18" t="s">
        <v>31</v>
      </c>
      <c r="C19" s="20" t="s">
        <v>120</v>
      </c>
      <c r="D19" s="20" t="s">
        <v>104</v>
      </c>
      <c r="E19" s="21" t="str">
        <f t="shared" si="0"/>
        <v>1男</v>
      </c>
      <c r="F19" s="20" t="s">
        <v>121</v>
      </c>
      <c r="G19" s="22" t="s">
        <v>27</v>
      </c>
      <c r="H19" s="24" t="s">
        <v>122</v>
      </c>
      <c r="I19" s="17" t="s">
        <v>47</v>
      </c>
      <c r="J19" s="17" t="s">
        <v>37</v>
      </c>
      <c r="K19" s="17"/>
      <c r="L19" s="17">
        <v>2</v>
      </c>
      <c r="M19" s="40">
        <v>202111</v>
      </c>
      <c r="N19" s="40">
        <v>202112</v>
      </c>
      <c r="O19" s="41">
        <f t="shared" si="1"/>
        <v>600</v>
      </c>
      <c r="P19" s="41" t="str">
        <f t="shared" si="2"/>
        <v/>
      </c>
      <c r="Q19" s="21"/>
      <c r="R19" s="21">
        <f t="shared" si="3"/>
        <v>600</v>
      </c>
      <c r="S19" s="11" t="s">
        <v>123</v>
      </c>
      <c r="T19" s="20" t="s">
        <v>120</v>
      </c>
      <c r="U19" s="17" t="s">
        <v>39</v>
      </c>
      <c r="V19" s="17" t="s">
        <v>40</v>
      </c>
      <c r="W19" s="17" t="s">
        <v>41</v>
      </c>
      <c r="X19" s="17" t="s">
        <v>101</v>
      </c>
      <c r="Y19" s="11" t="s">
        <v>102</v>
      </c>
      <c r="Z19" s="18"/>
    </row>
    <row r="20" s="3" customFormat="1" ht="45" customHeight="1" spans="1:26">
      <c r="A20" s="17">
        <v>15</v>
      </c>
      <c r="B20" s="18" t="s">
        <v>31</v>
      </c>
      <c r="C20" s="19" t="s">
        <v>124</v>
      </c>
      <c r="D20" s="20" t="s">
        <v>116</v>
      </c>
      <c r="E20" s="21" t="str">
        <f t="shared" si="0"/>
        <v>1男</v>
      </c>
      <c r="F20" s="20" t="s">
        <v>125</v>
      </c>
      <c r="G20" s="22" t="s">
        <v>28</v>
      </c>
      <c r="H20" s="24" t="s">
        <v>126</v>
      </c>
      <c r="I20" s="17" t="s">
        <v>56</v>
      </c>
      <c r="J20" s="17" t="s">
        <v>56</v>
      </c>
      <c r="K20" s="17"/>
      <c r="L20" s="17">
        <v>2</v>
      </c>
      <c r="M20" s="40">
        <v>202111</v>
      </c>
      <c r="N20" s="40">
        <v>202112</v>
      </c>
      <c r="O20" s="41" t="str">
        <f t="shared" si="1"/>
        <v/>
      </c>
      <c r="P20" s="41">
        <f t="shared" si="2"/>
        <v>400</v>
      </c>
      <c r="Q20" s="21" t="str">
        <f>IF(J20="是",800,IF(J20="否",200,""))</f>
        <v/>
      </c>
      <c r="R20" s="21">
        <f t="shared" si="3"/>
        <v>400</v>
      </c>
      <c r="S20" s="11" t="s">
        <v>127</v>
      </c>
      <c r="T20" s="19" t="s">
        <v>124</v>
      </c>
      <c r="U20" s="17" t="s">
        <v>39</v>
      </c>
      <c r="V20" s="17" t="s">
        <v>40</v>
      </c>
      <c r="W20" s="17" t="s">
        <v>41</v>
      </c>
      <c r="X20" s="17" t="s">
        <v>101</v>
      </c>
      <c r="Y20" s="11" t="s">
        <v>102</v>
      </c>
      <c r="Z20" s="18"/>
    </row>
    <row r="21" s="3" customFormat="1" ht="45" customHeight="1" spans="1:26">
      <c r="A21" s="17">
        <v>16</v>
      </c>
      <c r="B21" s="18" t="s">
        <v>31</v>
      </c>
      <c r="C21" s="20" t="s">
        <v>128</v>
      </c>
      <c r="D21" s="20" t="s">
        <v>129</v>
      </c>
      <c r="E21" s="21" t="str">
        <f t="shared" si="0"/>
        <v>1男</v>
      </c>
      <c r="F21" s="20" t="s">
        <v>130</v>
      </c>
      <c r="G21" s="22" t="s">
        <v>27</v>
      </c>
      <c r="H21" s="24" t="s">
        <v>131</v>
      </c>
      <c r="I21" s="17" t="s">
        <v>82</v>
      </c>
      <c r="J21" s="17" t="s">
        <v>68</v>
      </c>
      <c r="K21" s="17"/>
      <c r="L21" s="17">
        <v>2</v>
      </c>
      <c r="M21" s="40">
        <v>202111</v>
      </c>
      <c r="N21" s="40">
        <v>202112</v>
      </c>
      <c r="O21" s="41">
        <f t="shared" si="1"/>
        <v>600</v>
      </c>
      <c r="P21" s="41" t="str">
        <f t="shared" si="2"/>
        <v/>
      </c>
      <c r="Q21" s="21"/>
      <c r="R21" s="21">
        <f t="shared" si="3"/>
        <v>600</v>
      </c>
      <c r="S21" s="11" t="s">
        <v>132</v>
      </c>
      <c r="T21" s="20" t="s">
        <v>128</v>
      </c>
      <c r="U21" s="17" t="s">
        <v>39</v>
      </c>
      <c r="V21" s="17" t="s">
        <v>40</v>
      </c>
      <c r="W21" s="17" t="s">
        <v>41</v>
      </c>
      <c r="X21" s="17" t="s">
        <v>101</v>
      </c>
      <c r="Y21" s="11" t="s">
        <v>102</v>
      </c>
      <c r="Z21" s="18"/>
    </row>
    <row r="22" s="3" customFormat="1" ht="45" customHeight="1" spans="1:26">
      <c r="A22" s="17">
        <v>17</v>
      </c>
      <c r="B22" s="18" t="s">
        <v>31</v>
      </c>
      <c r="C22" s="20" t="s">
        <v>133</v>
      </c>
      <c r="D22" s="20" t="s">
        <v>134</v>
      </c>
      <c r="E22" s="21" t="str">
        <f t="shared" si="0"/>
        <v>2女</v>
      </c>
      <c r="F22" s="20" t="s">
        <v>135</v>
      </c>
      <c r="G22" s="22" t="s">
        <v>28</v>
      </c>
      <c r="H22" s="23" t="s">
        <v>136</v>
      </c>
      <c r="I22" s="17" t="s">
        <v>137</v>
      </c>
      <c r="J22" s="17" t="s">
        <v>68</v>
      </c>
      <c r="K22" s="17"/>
      <c r="L22" s="17">
        <v>2</v>
      </c>
      <c r="M22" s="40">
        <v>202111</v>
      </c>
      <c r="N22" s="40">
        <v>202112</v>
      </c>
      <c r="O22" s="41" t="str">
        <f t="shared" si="1"/>
        <v/>
      </c>
      <c r="P22" s="41">
        <f t="shared" si="2"/>
        <v>400</v>
      </c>
      <c r="Q22" s="21"/>
      <c r="R22" s="21">
        <f t="shared" si="3"/>
        <v>400</v>
      </c>
      <c r="S22" s="11" t="s">
        <v>138</v>
      </c>
      <c r="T22" s="20" t="s">
        <v>133</v>
      </c>
      <c r="U22" s="17" t="s">
        <v>39</v>
      </c>
      <c r="V22" s="17" t="s">
        <v>49</v>
      </c>
      <c r="W22" s="17" t="s">
        <v>139</v>
      </c>
      <c r="X22" s="17" t="s">
        <v>140</v>
      </c>
      <c r="Y22" s="11" t="s">
        <v>141</v>
      </c>
      <c r="Z22" s="18"/>
    </row>
    <row r="23" s="3" customFormat="1" ht="45" customHeight="1" spans="1:26">
      <c r="A23" s="17">
        <v>18</v>
      </c>
      <c r="B23" s="18" t="s">
        <v>31</v>
      </c>
      <c r="C23" s="25" t="s">
        <v>142</v>
      </c>
      <c r="D23" s="20" t="s">
        <v>53</v>
      </c>
      <c r="E23" s="21" t="str">
        <f t="shared" si="0"/>
        <v>1男</v>
      </c>
      <c r="F23" s="20" t="s">
        <v>143</v>
      </c>
      <c r="G23" s="22" t="s">
        <v>28</v>
      </c>
      <c r="H23" s="24" t="s">
        <v>144</v>
      </c>
      <c r="I23" s="19" t="s">
        <v>36</v>
      </c>
      <c r="J23" s="17" t="s">
        <v>37</v>
      </c>
      <c r="K23" s="17"/>
      <c r="L23" s="17">
        <v>2</v>
      </c>
      <c r="M23" s="40">
        <v>202111</v>
      </c>
      <c r="N23" s="40">
        <v>202112</v>
      </c>
      <c r="O23" s="41" t="str">
        <f t="shared" si="1"/>
        <v/>
      </c>
      <c r="P23" s="41">
        <f t="shared" si="2"/>
        <v>400</v>
      </c>
      <c r="Q23" s="21"/>
      <c r="R23" s="21">
        <f t="shared" si="3"/>
        <v>400</v>
      </c>
      <c r="S23" s="11" t="s">
        <v>145</v>
      </c>
      <c r="T23" s="25" t="s">
        <v>142</v>
      </c>
      <c r="U23" s="17" t="s">
        <v>39</v>
      </c>
      <c r="V23" s="17" t="s">
        <v>49</v>
      </c>
      <c r="W23" s="17" t="s">
        <v>139</v>
      </c>
      <c r="X23" s="17" t="s">
        <v>140</v>
      </c>
      <c r="Y23" s="11" t="s">
        <v>141</v>
      </c>
      <c r="Z23" s="18"/>
    </row>
    <row r="24" s="3" customFormat="1" ht="45" customHeight="1" spans="1:26">
      <c r="A24" s="17">
        <v>19</v>
      </c>
      <c r="B24" s="18" t="s">
        <v>31</v>
      </c>
      <c r="C24" s="20" t="s">
        <v>146</v>
      </c>
      <c r="D24" s="20" t="s">
        <v>129</v>
      </c>
      <c r="E24" s="21" t="str">
        <f t="shared" si="0"/>
        <v>1男</v>
      </c>
      <c r="F24" s="20" t="s">
        <v>147</v>
      </c>
      <c r="G24" s="22" t="s">
        <v>27</v>
      </c>
      <c r="H24" s="24" t="s">
        <v>148</v>
      </c>
      <c r="I24" s="19" t="s">
        <v>149</v>
      </c>
      <c r="J24" s="17" t="s">
        <v>68</v>
      </c>
      <c r="K24" s="17"/>
      <c r="L24" s="17">
        <v>2</v>
      </c>
      <c r="M24" s="40">
        <v>202111</v>
      </c>
      <c r="N24" s="40">
        <v>202112</v>
      </c>
      <c r="O24" s="41">
        <f t="shared" si="1"/>
        <v>600</v>
      </c>
      <c r="P24" s="41" t="str">
        <f t="shared" si="2"/>
        <v/>
      </c>
      <c r="Q24" s="21"/>
      <c r="R24" s="21">
        <f t="shared" si="3"/>
        <v>600</v>
      </c>
      <c r="S24" s="11" t="s">
        <v>150</v>
      </c>
      <c r="T24" s="20" t="s">
        <v>146</v>
      </c>
      <c r="U24" s="17" t="s">
        <v>39</v>
      </c>
      <c r="V24" s="17" t="s">
        <v>49</v>
      </c>
      <c r="W24" s="17" t="s">
        <v>41</v>
      </c>
      <c r="X24" s="17" t="s">
        <v>50</v>
      </c>
      <c r="Y24" s="11" t="s">
        <v>51</v>
      </c>
      <c r="Z24" s="18"/>
    </row>
    <row r="25" s="3" customFormat="1" ht="45" customHeight="1" spans="1:26">
      <c r="A25" s="17">
        <v>20</v>
      </c>
      <c r="B25" s="18" t="s">
        <v>31</v>
      </c>
      <c r="C25" s="20" t="s">
        <v>151</v>
      </c>
      <c r="D25" s="20" t="s">
        <v>64</v>
      </c>
      <c r="E25" s="21" t="str">
        <f t="shared" si="0"/>
        <v>1男</v>
      </c>
      <c r="F25" s="20" t="s">
        <v>152</v>
      </c>
      <c r="G25" s="26" t="s">
        <v>28</v>
      </c>
      <c r="H25" s="24" t="s">
        <v>153</v>
      </c>
      <c r="I25" s="19" t="s">
        <v>47</v>
      </c>
      <c r="J25" s="17" t="s">
        <v>37</v>
      </c>
      <c r="K25" s="17"/>
      <c r="L25" s="17">
        <v>9</v>
      </c>
      <c r="M25" s="40">
        <v>202104</v>
      </c>
      <c r="N25" s="40">
        <v>202112</v>
      </c>
      <c r="O25" s="41" t="str">
        <f t="shared" si="1"/>
        <v/>
      </c>
      <c r="P25" s="41">
        <f t="shared" si="2"/>
        <v>1800</v>
      </c>
      <c r="Q25" s="21"/>
      <c r="R25" s="21">
        <f t="shared" si="3"/>
        <v>1800</v>
      </c>
      <c r="S25" s="11" t="s">
        <v>154</v>
      </c>
      <c r="T25" s="20" t="s">
        <v>151</v>
      </c>
      <c r="U25" s="17" t="s">
        <v>39</v>
      </c>
      <c r="V25" s="17" t="s">
        <v>155</v>
      </c>
      <c r="W25" s="17" t="s">
        <v>41</v>
      </c>
      <c r="X25" s="17" t="s">
        <v>156</v>
      </c>
      <c r="Y25" s="11" t="s">
        <v>157</v>
      </c>
      <c r="Z25" s="18"/>
    </row>
    <row r="26" s="3" customFormat="1" ht="45" customHeight="1" spans="1:26">
      <c r="A26" s="17">
        <v>21</v>
      </c>
      <c r="B26" s="18" t="s">
        <v>31</v>
      </c>
      <c r="C26" s="20" t="s">
        <v>158</v>
      </c>
      <c r="D26" s="20" t="s">
        <v>159</v>
      </c>
      <c r="E26" s="21" t="str">
        <f t="shared" si="0"/>
        <v>1男</v>
      </c>
      <c r="F26" s="27" t="s">
        <v>160</v>
      </c>
      <c r="G26" s="22" t="s">
        <v>28</v>
      </c>
      <c r="H26" s="24" t="s">
        <v>99</v>
      </c>
      <c r="I26" s="19" t="s">
        <v>36</v>
      </c>
      <c r="J26" s="17" t="s">
        <v>37</v>
      </c>
      <c r="K26" s="17"/>
      <c r="L26" s="17">
        <v>4</v>
      </c>
      <c r="M26" s="40">
        <v>202109</v>
      </c>
      <c r="N26" s="40">
        <v>202112</v>
      </c>
      <c r="O26" s="41" t="str">
        <f t="shared" si="1"/>
        <v/>
      </c>
      <c r="P26" s="41">
        <f t="shared" si="2"/>
        <v>800</v>
      </c>
      <c r="Q26" s="21"/>
      <c r="R26" s="21">
        <f t="shared" si="3"/>
        <v>800</v>
      </c>
      <c r="S26" s="11" t="s">
        <v>161</v>
      </c>
      <c r="T26" s="20" t="s">
        <v>158</v>
      </c>
      <c r="U26" s="17" t="s">
        <v>39</v>
      </c>
      <c r="V26" s="17" t="s">
        <v>155</v>
      </c>
      <c r="W26" s="17" t="s">
        <v>41</v>
      </c>
      <c r="X26" s="17" t="s">
        <v>156</v>
      </c>
      <c r="Y26" s="11" t="s">
        <v>157</v>
      </c>
      <c r="Z26" s="18"/>
    </row>
    <row r="27" s="3" customFormat="1" ht="45" customHeight="1" spans="1:26">
      <c r="A27" s="17">
        <v>22</v>
      </c>
      <c r="B27" s="18" t="s">
        <v>31</v>
      </c>
      <c r="C27" s="20" t="s">
        <v>162</v>
      </c>
      <c r="D27" s="20" t="s">
        <v>163</v>
      </c>
      <c r="E27" s="21" t="str">
        <f t="shared" si="0"/>
        <v>1男</v>
      </c>
      <c r="F27" s="20" t="s">
        <v>164</v>
      </c>
      <c r="G27" s="22" t="s">
        <v>28</v>
      </c>
      <c r="H27" s="23" t="s">
        <v>165</v>
      </c>
      <c r="I27" s="17" t="s">
        <v>47</v>
      </c>
      <c r="J27" s="17" t="s">
        <v>37</v>
      </c>
      <c r="K27" s="17"/>
      <c r="L27" s="17">
        <v>4</v>
      </c>
      <c r="M27" s="40">
        <v>202109</v>
      </c>
      <c r="N27" s="40">
        <v>202112</v>
      </c>
      <c r="O27" s="41" t="str">
        <f t="shared" si="1"/>
        <v/>
      </c>
      <c r="P27" s="41">
        <f t="shared" si="2"/>
        <v>800</v>
      </c>
      <c r="Q27" s="21"/>
      <c r="R27" s="21">
        <f t="shared" si="3"/>
        <v>800</v>
      </c>
      <c r="S27" s="11" t="s">
        <v>166</v>
      </c>
      <c r="T27" s="20" t="s">
        <v>162</v>
      </c>
      <c r="U27" s="17" t="s">
        <v>39</v>
      </c>
      <c r="V27" s="17" t="s">
        <v>155</v>
      </c>
      <c r="W27" s="17" t="s">
        <v>41</v>
      </c>
      <c r="X27" s="17" t="s">
        <v>156</v>
      </c>
      <c r="Y27" s="11" t="s">
        <v>157</v>
      </c>
      <c r="Z27" s="18"/>
    </row>
    <row r="28" s="3" customFormat="1" ht="45" customHeight="1" spans="1:26">
      <c r="A28" s="17">
        <v>23</v>
      </c>
      <c r="B28" s="18" t="s">
        <v>167</v>
      </c>
      <c r="C28" s="17" t="s">
        <v>168</v>
      </c>
      <c r="D28" s="11" t="s">
        <v>110</v>
      </c>
      <c r="E28" s="21" t="str">
        <f t="shared" si="0"/>
        <v>1男</v>
      </c>
      <c r="F28" s="21" t="s">
        <v>169</v>
      </c>
      <c r="G28" s="22" t="s">
        <v>28</v>
      </c>
      <c r="H28" s="22" t="s">
        <v>170</v>
      </c>
      <c r="I28" s="23" t="s">
        <v>36</v>
      </c>
      <c r="J28" s="17" t="s">
        <v>37</v>
      </c>
      <c r="K28" s="17"/>
      <c r="L28" s="17">
        <v>4</v>
      </c>
      <c r="M28" s="40">
        <v>202109</v>
      </c>
      <c r="N28" s="40">
        <v>202112</v>
      </c>
      <c r="O28" s="41" t="str">
        <f t="shared" si="1"/>
        <v/>
      </c>
      <c r="P28" s="41">
        <f t="shared" si="2"/>
        <v>800</v>
      </c>
      <c r="Q28" s="21"/>
      <c r="R28" s="21">
        <f t="shared" si="3"/>
        <v>800</v>
      </c>
      <c r="S28" s="11" t="s">
        <v>171</v>
      </c>
      <c r="T28" s="17" t="s">
        <v>168</v>
      </c>
      <c r="U28" s="17" t="s">
        <v>39</v>
      </c>
      <c r="V28" s="17" t="s">
        <v>155</v>
      </c>
      <c r="W28" s="17" t="s">
        <v>41</v>
      </c>
      <c r="X28" s="17" t="s">
        <v>156</v>
      </c>
      <c r="Y28" s="11" t="s">
        <v>157</v>
      </c>
      <c r="Z28" s="18"/>
    </row>
    <row r="29" s="3" customFormat="1" ht="45" customHeight="1" spans="1:26">
      <c r="A29" s="17">
        <v>24</v>
      </c>
      <c r="B29" s="18" t="s">
        <v>31</v>
      </c>
      <c r="C29" s="20" t="s">
        <v>172</v>
      </c>
      <c r="D29" s="20" t="s">
        <v>173</v>
      </c>
      <c r="E29" s="21" t="str">
        <f t="shared" si="0"/>
        <v>2女</v>
      </c>
      <c r="F29" s="27" t="s">
        <v>174</v>
      </c>
      <c r="G29" s="26" t="s">
        <v>28</v>
      </c>
      <c r="H29" s="24" t="s">
        <v>175</v>
      </c>
      <c r="I29" s="19" t="s">
        <v>82</v>
      </c>
      <c r="J29" s="17" t="s">
        <v>68</v>
      </c>
      <c r="K29" s="17"/>
      <c r="L29" s="17">
        <v>2</v>
      </c>
      <c r="M29" s="40">
        <v>202111</v>
      </c>
      <c r="N29" s="40">
        <v>202112</v>
      </c>
      <c r="O29" s="41" t="str">
        <f t="shared" si="1"/>
        <v/>
      </c>
      <c r="P29" s="41">
        <f t="shared" si="2"/>
        <v>400</v>
      </c>
      <c r="Q29" s="21"/>
      <c r="R29" s="21">
        <f t="shared" si="3"/>
        <v>400</v>
      </c>
      <c r="S29" s="11" t="s">
        <v>176</v>
      </c>
      <c r="T29" s="20" t="s">
        <v>172</v>
      </c>
      <c r="U29" s="17" t="s">
        <v>39</v>
      </c>
      <c r="V29" s="17" t="s">
        <v>155</v>
      </c>
      <c r="W29" s="17" t="s">
        <v>41</v>
      </c>
      <c r="X29" s="17" t="s">
        <v>156</v>
      </c>
      <c r="Y29" s="11" t="s">
        <v>157</v>
      </c>
      <c r="Z29" s="18"/>
    </row>
    <row r="30" s="3" customFormat="1" ht="45" customHeight="1" spans="1:26">
      <c r="A30" s="17">
        <v>25</v>
      </c>
      <c r="B30" s="18" t="s">
        <v>31</v>
      </c>
      <c r="C30" s="20" t="s">
        <v>177</v>
      </c>
      <c r="D30" s="20" t="s">
        <v>178</v>
      </c>
      <c r="E30" s="21" t="str">
        <f t="shared" si="0"/>
        <v>1男</v>
      </c>
      <c r="F30" s="20" t="s">
        <v>179</v>
      </c>
      <c r="G30" s="22" t="s">
        <v>28</v>
      </c>
      <c r="H30" s="24" t="s">
        <v>175</v>
      </c>
      <c r="I30" s="19" t="s">
        <v>56</v>
      </c>
      <c r="J30" s="19" t="s">
        <v>56</v>
      </c>
      <c r="K30" s="17"/>
      <c r="L30" s="17">
        <v>3</v>
      </c>
      <c r="M30" s="40">
        <v>202110</v>
      </c>
      <c r="N30" s="40">
        <v>202112</v>
      </c>
      <c r="O30" s="41" t="str">
        <f t="shared" si="1"/>
        <v/>
      </c>
      <c r="P30" s="41">
        <f t="shared" si="2"/>
        <v>600</v>
      </c>
      <c r="Q30" s="21" t="str">
        <f>IF(J30="是",800,IF(J30="否",200,""))</f>
        <v/>
      </c>
      <c r="R30" s="21">
        <f t="shared" si="3"/>
        <v>600</v>
      </c>
      <c r="S30" s="11" t="s">
        <v>180</v>
      </c>
      <c r="T30" s="20" t="s">
        <v>177</v>
      </c>
      <c r="U30" s="17" t="s">
        <v>39</v>
      </c>
      <c r="V30" s="17" t="s">
        <v>49</v>
      </c>
      <c r="W30" s="17" t="s">
        <v>41</v>
      </c>
      <c r="X30" s="17" t="s">
        <v>181</v>
      </c>
      <c r="Y30" s="11" t="s">
        <v>182</v>
      </c>
      <c r="Z30" s="18"/>
    </row>
    <row r="31" s="3" customFormat="1" ht="45" customHeight="1" spans="1:26">
      <c r="A31" s="17">
        <v>26</v>
      </c>
      <c r="B31" s="18" t="s">
        <v>31</v>
      </c>
      <c r="C31" s="20" t="s">
        <v>183</v>
      </c>
      <c r="D31" s="20" t="s">
        <v>184</v>
      </c>
      <c r="E31" s="21" t="str">
        <f t="shared" si="0"/>
        <v>2女</v>
      </c>
      <c r="F31" s="20" t="s">
        <v>185</v>
      </c>
      <c r="G31" s="22" t="s">
        <v>28</v>
      </c>
      <c r="H31" s="24" t="s">
        <v>186</v>
      </c>
      <c r="I31" s="19" t="s">
        <v>187</v>
      </c>
      <c r="J31" s="17" t="s">
        <v>37</v>
      </c>
      <c r="K31" s="17"/>
      <c r="L31" s="17">
        <v>2</v>
      </c>
      <c r="M31" s="40">
        <v>202111</v>
      </c>
      <c r="N31" s="40">
        <v>202112</v>
      </c>
      <c r="O31" s="41" t="str">
        <f t="shared" si="1"/>
        <v/>
      </c>
      <c r="P31" s="41">
        <f t="shared" si="2"/>
        <v>400</v>
      </c>
      <c r="Q31" s="21"/>
      <c r="R31" s="21">
        <f t="shared" si="3"/>
        <v>400</v>
      </c>
      <c r="S31" s="11" t="s">
        <v>188</v>
      </c>
      <c r="T31" s="20" t="s">
        <v>183</v>
      </c>
      <c r="U31" s="17" t="s">
        <v>39</v>
      </c>
      <c r="V31" s="17" t="s">
        <v>49</v>
      </c>
      <c r="W31" s="17" t="s">
        <v>41</v>
      </c>
      <c r="X31" s="17" t="s">
        <v>181</v>
      </c>
      <c r="Y31" s="11" t="s">
        <v>182</v>
      </c>
      <c r="Z31" s="18"/>
    </row>
    <row r="32" s="3" customFormat="1" ht="45" customHeight="1" spans="1:26">
      <c r="A32" s="17">
        <v>27</v>
      </c>
      <c r="B32" s="18" t="s">
        <v>31</v>
      </c>
      <c r="C32" s="20" t="s">
        <v>189</v>
      </c>
      <c r="D32" s="20" t="s">
        <v>190</v>
      </c>
      <c r="E32" s="21" t="str">
        <f t="shared" si="0"/>
        <v>1男</v>
      </c>
      <c r="F32" s="20" t="s">
        <v>191</v>
      </c>
      <c r="G32" s="22" t="s">
        <v>28</v>
      </c>
      <c r="H32" s="24" t="s">
        <v>175</v>
      </c>
      <c r="I32" s="19" t="s">
        <v>56</v>
      </c>
      <c r="J32" s="19" t="s">
        <v>56</v>
      </c>
      <c r="K32" s="17"/>
      <c r="L32" s="17">
        <v>3</v>
      </c>
      <c r="M32" s="40">
        <v>202110</v>
      </c>
      <c r="N32" s="40">
        <v>202112</v>
      </c>
      <c r="O32" s="41" t="str">
        <f t="shared" si="1"/>
        <v/>
      </c>
      <c r="P32" s="41">
        <f t="shared" si="2"/>
        <v>600</v>
      </c>
      <c r="Q32" s="21" t="str">
        <f>IF(J32="是",800,IF(J32="否",200,""))</f>
        <v/>
      </c>
      <c r="R32" s="21">
        <f t="shared" si="3"/>
        <v>600</v>
      </c>
      <c r="S32" s="11" t="s">
        <v>192</v>
      </c>
      <c r="T32" s="20" t="s">
        <v>189</v>
      </c>
      <c r="U32" s="17" t="s">
        <v>39</v>
      </c>
      <c r="V32" s="17" t="s">
        <v>49</v>
      </c>
      <c r="W32" s="17" t="s">
        <v>41</v>
      </c>
      <c r="X32" s="17" t="s">
        <v>181</v>
      </c>
      <c r="Y32" s="11" t="s">
        <v>182</v>
      </c>
      <c r="Z32" s="18"/>
    </row>
    <row r="33" s="3" customFormat="1" ht="45" customHeight="1" spans="1:26">
      <c r="A33" s="17">
        <v>28</v>
      </c>
      <c r="B33" s="18" t="s">
        <v>31</v>
      </c>
      <c r="C33" s="20" t="s">
        <v>193</v>
      </c>
      <c r="D33" s="20" t="s">
        <v>92</v>
      </c>
      <c r="E33" s="21" t="str">
        <f t="shared" si="0"/>
        <v>2女</v>
      </c>
      <c r="F33" s="20" t="s">
        <v>194</v>
      </c>
      <c r="G33" s="22" t="s">
        <v>28</v>
      </c>
      <c r="H33" s="24" t="s">
        <v>175</v>
      </c>
      <c r="I33" s="19" t="s">
        <v>56</v>
      </c>
      <c r="J33" s="19" t="s">
        <v>56</v>
      </c>
      <c r="K33" s="17"/>
      <c r="L33" s="17">
        <v>3</v>
      </c>
      <c r="M33" s="40">
        <v>202110</v>
      </c>
      <c r="N33" s="40">
        <v>202112</v>
      </c>
      <c r="O33" s="41" t="str">
        <f t="shared" si="1"/>
        <v/>
      </c>
      <c r="P33" s="41">
        <f t="shared" si="2"/>
        <v>600</v>
      </c>
      <c r="Q33" s="21" t="str">
        <f>IF(J33="是",800,IF(J33="否",200,""))</f>
        <v/>
      </c>
      <c r="R33" s="21">
        <f t="shared" si="3"/>
        <v>600</v>
      </c>
      <c r="S33" s="11" t="s">
        <v>195</v>
      </c>
      <c r="T33" s="20" t="s">
        <v>193</v>
      </c>
      <c r="U33" s="17" t="s">
        <v>39</v>
      </c>
      <c r="V33" s="17" t="s">
        <v>49</v>
      </c>
      <c r="W33" s="17" t="s">
        <v>41</v>
      </c>
      <c r="X33" s="17" t="s">
        <v>181</v>
      </c>
      <c r="Y33" s="11" t="s">
        <v>182</v>
      </c>
      <c r="Z33" s="18"/>
    </row>
    <row r="34" s="3" customFormat="1" ht="45" customHeight="1" spans="1:26">
      <c r="A34" s="17">
        <v>29</v>
      </c>
      <c r="B34" s="18" t="s">
        <v>31</v>
      </c>
      <c r="C34" s="28" t="s">
        <v>196</v>
      </c>
      <c r="D34" s="28" t="s">
        <v>163</v>
      </c>
      <c r="E34" s="21" t="str">
        <f t="shared" si="0"/>
        <v>1男</v>
      </c>
      <c r="F34" s="28" t="s">
        <v>197</v>
      </c>
      <c r="G34" s="22" t="s">
        <v>28</v>
      </c>
      <c r="H34" s="24" t="s">
        <v>175</v>
      </c>
      <c r="I34" s="19" t="s">
        <v>56</v>
      </c>
      <c r="J34" s="19" t="s">
        <v>56</v>
      </c>
      <c r="K34" s="17"/>
      <c r="L34" s="17">
        <v>4</v>
      </c>
      <c r="M34" s="40">
        <v>202109</v>
      </c>
      <c r="N34" s="40">
        <v>202112</v>
      </c>
      <c r="O34" s="41" t="str">
        <f t="shared" si="1"/>
        <v/>
      </c>
      <c r="P34" s="41">
        <f t="shared" si="2"/>
        <v>800</v>
      </c>
      <c r="Q34" s="21" t="str">
        <f>IF(J34="是",800,IF(J34="否",200,""))</f>
        <v/>
      </c>
      <c r="R34" s="21">
        <f t="shared" si="3"/>
        <v>800</v>
      </c>
      <c r="S34" s="11" t="s">
        <v>198</v>
      </c>
      <c r="T34" s="28" t="s">
        <v>196</v>
      </c>
      <c r="U34" s="17" t="s">
        <v>39</v>
      </c>
      <c r="V34" s="17" t="s">
        <v>49</v>
      </c>
      <c r="W34" s="17" t="s">
        <v>41</v>
      </c>
      <c r="X34" s="17" t="s">
        <v>181</v>
      </c>
      <c r="Y34" s="11" t="s">
        <v>182</v>
      </c>
      <c r="Z34" s="18"/>
    </row>
    <row r="35" s="3" customFormat="1" ht="45" customHeight="1" spans="1:26">
      <c r="A35" s="17">
        <v>30</v>
      </c>
      <c r="B35" s="18" t="s">
        <v>31</v>
      </c>
      <c r="C35" s="20" t="s">
        <v>199</v>
      </c>
      <c r="D35" s="20" t="s">
        <v>33</v>
      </c>
      <c r="E35" s="21" t="str">
        <f t="shared" si="0"/>
        <v>1男</v>
      </c>
      <c r="F35" s="20" t="s">
        <v>200</v>
      </c>
      <c r="G35" s="22" t="s">
        <v>28</v>
      </c>
      <c r="H35" s="24" t="s">
        <v>175</v>
      </c>
      <c r="I35" s="19" t="s">
        <v>56</v>
      </c>
      <c r="J35" s="19" t="s">
        <v>56</v>
      </c>
      <c r="K35" s="17"/>
      <c r="L35" s="17">
        <v>3</v>
      </c>
      <c r="M35" s="40">
        <v>202110</v>
      </c>
      <c r="N35" s="40">
        <v>202112</v>
      </c>
      <c r="O35" s="41" t="str">
        <f t="shared" si="1"/>
        <v/>
      </c>
      <c r="P35" s="41">
        <f t="shared" si="2"/>
        <v>600</v>
      </c>
      <c r="Q35" s="21" t="str">
        <f>IF(J35="是",800,IF(J35="否",200,""))</f>
        <v/>
      </c>
      <c r="R35" s="21">
        <f t="shared" si="3"/>
        <v>600</v>
      </c>
      <c r="S35" s="11" t="s">
        <v>201</v>
      </c>
      <c r="T35" s="20" t="s">
        <v>199</v>
      </c>
      <c r="U35" s="17" t="s">
        <v>39</v>
      </c>
      <c r="V35" s="17" t="s">
        <v>49</v>
      </c>
      <c r="W35" s="17" t="s">
        <v>41</v>
      </c>
      <c r="X35" s="17" t="s">
        <v>181</v>
      </c>
      <c r="Y35" s="11" t="s">
        <v>182</v>
      </c>
      <c r="Z35" s="18"/>
    </row>
    <row r="36" s="3" customFormat="1" ht="45" customHeight="1" spans="1:26">
      <c r="A36" s="17">
        <v>31</v>
      </c>
      <c r="B36" s="18" t="s">
        <v>167</v>
      </c>
      <c r="C36" s="19" t="s">
        <v>202</v>
      </c>
      <c r="D36" s="29" t="s">
        <v>104</v>
      </c>
      <c r="E36" s="21" t="str">
        <f t="shared" si="0"/>
        <v>1男</v>
      </c>
      <c r="F36" s="27" t="s">
        <v>203</v>
      </c>
      <c r="G36" s="22" t="s">
        <v>28</v>
      </c>
      <c r="H36" s="24" t="s">
        <v>204</v>
      </c>
      <c r="I36" s="19" t="s">
        <v>149</v>
      </c>
      <c r="J36" s="19" t="s">
        <v>68</v>
      </c>
      <c r="K36" s="17"/>
      <c r="L36" s="17">
        <v>3</v>
      </c>
      <c r="M36" s="40">
        <v>202110</v>
      </c>
      <c r="N36" s="40">
        <v>202112</v>
      </c>
      <c r="O36" s="41" t="str">
        <f t="shared" si="1"/>
        <v/>
      </c>
      <c r="P36" s="41">
        <f t="shared" si="2"/>
        <v>600</v>
      </c>
      <c r="Q36" s="21"/>
      <c r="R36" s="21">
        <f t="shared" si="3"/>
        <v>600</v>
      </c>
      <c r="S36" s="11" t="s">
        <v>205</v>
      </c>
      <c r="T36" s="19" t="s">
        <v>202</v>
      </c>
      <c r="U36" s="17" t="s">
        <v>39</v>
      </c>
      <c r="V36" s="17" t="s">
        <v>49</v>
      </c>
      <c r="W36" s="17" t="s">
        <v>41</v>
      </c>
      <c r="X36" s="17" t="s">
        <v>181</v>
      </c>
      <c r="Y36" s="11" t="s">
        <v>182</v>
      </c>
      <c r="Z36" s="18"/>
    </row>
    <row r="37" s="3" customFormat="1" ht="45" customHeight="1" spans="1:26">
      <c r="A37" s="17">
        <v>32</v>
      </c>
      <c r="B37" s="18" t="s">
        <v>31</v>
      </c>
      <c r="C37" s="19" t="s">
        <v>206</v>
      </c>
      <c r="D37" s="20" t="s">
        <v>53</v>
      </c>
      <c r="E37" s="21" t="str">
        <f t="shared" si="0"/>
        <v>1男</v>
      </c>
      <c r="F37" s="20" t="s">
        <v>207</v>
      </c>
      <c r="G37" s="22" t="s">
        <v>28</v>
      </c>
      <c r="H37" s="23" t="s">
        <v>208</v>
      </c>
      <c r="I37" s="17" t="s">
        <v>36</v>
      </c>
      <c r="J37" s="17" t="s">
        <v>37</v>
      </c>
      <c r="K37" s="17"/>
      <c r="L37" s="17">
        <v>3</v>
      </c>
      <c r="M37" s="40">
        <v>202110</v>
      </c>
      <c r="N37" s="40">
        <v>202112</v>
      </c>
      <c r="O37" s="41" t="str">
        <f t="shared" si="1"/>
        <v/>
      </c>
      <c r="P37" s="41">
        <f t="shared" si="2"/>
        <v>600</v>
      </c>
      <c r="Q37" s="21"/>
      <c r="R37" s="21">
        <f t="shared" si="3"/>
        <v>600</v>
      </c>
      <c r="S37" s="11" t="s">
        <v>209</v>
      </c>
      <c r="T37" s="19" t="s">
        <v>206</v>
      </c>
      <c r="U37" s="19" t="s">
        <v>39</v>
      </c>
      <c r="V37" s="17" t="s">
        <v>49</v>
      </c>
      <c r="W37" s="19" t="s">
        <v>210</v>
      </c>
      <c r="X37" s="19" t="s">
        <v>211</v>
      </c>
      <c r="Y37" s="11" t="s">
        <v>212</v>
      </c>
      <c r="Z37" s="18"/>
    </row>
    <row r="38" s="3" customFormat="1" ht="45" customHeight="1" spans="1:26">
      <c r="A38" s="17">
        <v>33</v>
      </c>
      <c r="B38" s="18" t="s">
        <v>31</v>
      </c>
      <c r="C38" s="20" t="s">
        <v>213</v>
      </c>
      <c r="D38" s="20" t="s">
        <v>214</v>
      </c>
      <c r="E38" s="21" t="str">
        <f t="shared" si="0"/>
        <v>2女</v>
      </c>
      <c r="F38" s="20" t="s">
        <v>215</v>
      </c>
      <c r="G38" s="22" t="s">
        <v>28</v>
      </c>
      <c r="H38" s="23" t="s">
        <v>216</v>
      </c>
      <c r="I38" s="17" t="s">
        <v>67</v>
      </c>
      <c r="J38" s="17" t="s">
        <v>68</v>
      </c>
      <c r="K38" s="17"/>
      <c r="L38" s="17">
        <v>3</v>
      </c>
      <c r="M38" s="40">
        <v>202110</v>
      </c>
      <c r="N38" s="40">
        <v>202112</v>
      </c>
      <c r="O38" s="41" t="str">
        <f t="shared" si="1"/>
        <v/>
      </c>
      <c r="P38" s="41">
        <f t="shared" si="2"/>
        <v>600</v>
      </c>
      <c r="Q38" s="21"/>
      <c r="R38" s="21">
        <f t="shared" si="3"/>
        <v>600</v>
      </c>
      <c r="S38" s="29" t="s">
        <v>217</v>
      </c>
      <c r="T38" s="20" t="s">
        <v>213</v>
      </c>
      <c r="U38" s="19" t="s">
        <v>39</v>
      </c>
      <c r="V38" s="17" t="s">
        <v>49</v>
      </c>
      <c r="W38" s="19" t="s">
        <v>210</v>
      </c>
      <c r="X38" s="19" t="s">
        <v>211</v>
      </c>
      <c r="Y38" s="11" t="s">
        <v>212</v>
      </c>
      <c r="Z38" s="18"/>
    </row>
    <row r="39" s="3" customFormat="1" ht="45" customHeight="1" spans="1:26">
      <c r="A39" s="17">
        <v>34</v>
      </c>
      <c r="B39" s="18" t="s">
        <v>31</v>
      </c>
      <c r="C39" s="19" t="s">
        <v>218</v>
      </c>
      <c r="D39" s="20" t="s">
        <v>219</v>
      </c>
      <c r="E39" s="21" t="str">
        <f t="shared" si="0"/>
        <v>2女</v>
      </c>
      <c r="F39" s="20" t="s">
        <v>220</v>
      </c>
      <c r="G39" s="22" t="s">
        <v>28</v>
      </c>
      <c r="H39" s="23" t="s">
        <v>221</v>
      </c>
      <c r="I39" s="17" t="s">
        <v>67</v>
      </c>
      <c r="J39" s="17" t="s">
        <v>68</v>
      </c>
      <c r="K39" s="17"/>
      <c r="L39" s="17">
        <v>3</v>
      </c>
      <c r="M39" s="40">
        <v>202110</v>
      </c>
      <c r="N39" s="40">
        <v>202112</v>
      </c>
      <c r="O39" s="41" t="str">
        <f t="shared" si="1"/>
        <v/>
      </c>
      <c r="P39" s="41">
        <f t="shared" si="2"/>
        <v>600</v>
      </c>
      <c r="Q39" s="21"/>
      <c r="R39" s="21">
        <f t="shared" si="3"/>
        <v>600</v>
      </c>
      <c r="S39" s="11" t="s">
        <v>222</v>
      </c>
      <c r="T39" s="19" t="s">
        <v>218</v>
      </c>
      <c r="U39" s="19" t="s">
        <v>39</v>
      </c>
      <c r="V39" s="17" t="s">
        <v>49</v>
      </c>
      <c r="W39" s="19" t="s">
        <v>210</v>
      </c>
      <c r="X39" s="19" t="s">
        <v>211</v>
      </c>
      <c r="Y39" s="11" t="s">
        <v>212</v>
      </c>
      <c r="Z39" s="18"/>
    </row>
    <row r="40" s="3" customFormat="1" ht="45" customHeight="1" spans="1:26">
      <c r="A40" s="17">
        <v>35</v>
      </c>
      <c r="B40" s="18" t="s">
        <v>167</v>
      </c>
      <c r="C40" s="19" t="s">
        <v>223</v>
      </c>
      <c r="D40" s="20" t="s">
        <v>224</v>
      </c>
      <c r="E40" s="21" t="str">
        <f t="shared" si="0"/>
        <v>1男</v>
      </c>
      <c r="F40" s="20" t="s">
        <v>225</v>
      </c>
      <c r="G40" s="22" t="s">
        <v>28</v>
      </c>
      <c r="H40" s="24" t="s">
        <v>175</v>
      </c>
      <c r="I40" s="19" t="s">
        <v>56</v>
      </c>
      <c r="J40" s="19" t="s">
        <v>56</v>
      </c>
      <c r="K40" s="17"/>
      <c r="L40" s="17">
        <v>2</v>
      </c>
      <c r="M40" s="40">
        <v>202111</v>
      </c>
      <c r="N40" s="40">
        <v>202112</v>
      </c>
      <c r="O40" s="41" t="str">
        <f t="shared" si="1"/>
        <v/>
      </c>
      <c r="P40" s="41">
        <f t="shared" si="2"/>
        <v>400</v>
      </c>
      <c r="Q40" s="21" t="str">
        <f>IF(J40="是",800,IF(J40="否",200,""))</f>
        <v/>
      </c>
      <c r="R40" s="21">
        <f t="shared" si="3"/>
        <v>400</v>
      </c>
      <c r="S40" s="11" t="s">
        <v>226</v>
      </c>
      <c r="T40" s="19" t="s">
        <v>223</v>
      </c>
      <c r="U40" s="19" t="s">
        <v>39</v>
      </c>
      <c r="V40" s="17" t="s">
        <v>49</v>
      </c>
      <c r="W40" s="17" t="s">
        <v>41</v>
      </c>
      <c r="X40" s="17" t="s">
        <v>227</v>
      </c>
      <c r="Y40" s="11" t="s">
        <v>228</v>
      </c>
      <c r="Z40" s="18"/>
    </row>
    <row r="41" s="3" customFormat="1" ht="45" customHeight="1" spans="1:26">
      <c r="A41" s="17">
        <v>36</v>
      </c>
      <c r="B41" s="18" t="s">
        <v>167</v>
      </c>
      <c r="C41" s="19" t="s">
        <v>229</v>
      </c>
      <c r="D41" s="29" t="s">
        <v>92</v>
      </c>
      <c r="E41" s="21" t="str">
        <f t="shared" si="0"/>
        <v>2女</v>
      </c>
      <c r="F41" s="27" t="s">
        <v>230</v>
      </c>
      <c r="G41" s="22" t="s">
        <v>28</v>
      </c>
      <c r="H41" s="24" t="s">
        <v>175</v>
      </c>
      <c r="I41" s="19" t="s">
        <v>56</v>
      </c>
      <c r="J41" s="19" t="s">
        <v>56</v>
      </c>
      <c r="K41" s="17"/>
      <c r="L41" s="17">
        <v>3</v>
      </c>
      <c r="M41" s="40">
        <v>202110</v>
      </c>
      <c r="N41" s="40">
        <v>202112</v>
      </c>
      <c r="O41" s="41" t="str">
        <f t="shared" si="1"/>
        <v/>
      </c>
      <c r="P41" s="41">
        <f t="shared" si="2"/>
        <v>600</v>
      </c>
      <c r="Q41" s="21" t="str">
        <f>IF(J41="是",800,IF(J41="否",200,""))</f>
        <v/>
      </c>
      <c r="R41" s="21">
        <f t="shared" si="3"/>
        <v>600</v>
      </c>
      <c r="S41" s="11" t="s">
        <v>231</v>
      </c>
      <c r="T41" s="19" t="s">
        <v>229</v>
      </c>
      <c r="U41" s="19" t="s">
        <v>39</v>
      </c>
      <c r="V41" s="17" t="s">
        <v>49</v>
      </c>
      <c r="W41" s="17" t="s">
        <v>41</v>
      </c>
      <c r="X41" s="17" t="s">
        <v>227</v>
      </c>
      <c r="Y41" s="11" t="s">
        <v>228</v>
      </c>
      <c r="Z41" s="18"/>
    </row>
    <row r="42" s="3" customFormat="1" ht="45" customHeight="1" spans="1:26">
      <c r="A42" s="17">
        <v>37</v>
      </c>
      <c r="B42" s="18" t="s">
        <v>167</v>
      </c>
      <c r="C42" s="17" t="s">
        <v>232</v>
      </c>
      <c r="D42" s="11" t="s">
        <v>233</v>
      </c>
      <c r="E42" s="21" t="str">
        <f t="shared" si="0"/>
        <v>2女</v>
      </c>
      <c r="F42" s="30" t="s">
        <v>234</v>
      </c>
      <c r="G42" s="22" t="s">
        <v>28</v>
      </c>
      <c r="H42" s="23" t="s">
        <v>235</v>
      </c>
      <c r="I42" s="17" t="s">
        <v>236</v>
      </c>
      <c r="J42" s="17" t="s">
        <v>68</v>
      </c>
      <c r="K42" s="17"/>
      <c r="L42" s="17">
        <v>4</v>
      </c>
      <c r="M42" s="40">
        <v>202109</v>
      </c>
      <c r="N42" s="40">
        <v>202112</v>
      </c>
      <c r="O42" s="41" t="str">
        <f t="shared" si="1"/>
        <v/>
      </c>
      <c r="P42" s="41">
        <f t="shared" si="2"/>
        <v>800</v>
      </c>
      <c r="Q42" s="21"/>
      <c r="R42" s="21">
        <f t="shared" si="3"/>
        <v>800</v>
      </c>
      <c r="S42" s="11" t="s">
        <v>237</v>
      </c>
      <c r="T42" s="17" t="s">
        <v>232</v>
      </c>
      <c r="U42" s="19" t="s">
        <v>39</v>
      </c>
      <c r="V42" s="17" t="s">
        <v>155</v>
      </c>
      <c r="W42" s="17" t="s">
        <v>70</v>
      </c>
      <c r="X42" s="17" t="s">
        <v>238</v>
      </c>
      <c r="Y42" s="11" t="s">
        <v>239</v>
      </c>
      <c r="Z42" s="18"/>
    </row>
    <row r="43" s="3" customFormat="1" ht="45" customHeight="1" spans="1:26">
      <c r="A43" s="17">
        <v>38</v>
      </c>
      <c r="B43" s="18" t="s">
        <v>31</v>
      </c>
      <c r="C43" s="20" t="s">
        <v>240</v>
      </c>
      <c r="D43" s="20" t="s">
        <v>104</v>
      </c>
      <c r="E43" s="21" t="str">
        <f t="shared" si="0"/>
        <v>1男</v>
      </c>
      <c r="F43" s="20" t="s">
        <v>241</v>
      </c>
      <c r="G43" s="22" t="s">
        <v>28</v>
      </c>
      <c r="H43" s="24" t="s">
        <v>118</v>
      </c>
      <c r="I43" s="17" t="s">
        <v>107</v>
      </c>
      <c r="J43" s="17" t="s">
        <v>68</v>
      </c>
      <c r="K43" s="17"/>
      <c r="L43" s="17">
        <v>2</v>
      </c>
      <c r="M43" s="40">
        <v>202111</v>
      </c>
      <c r="N43" s="40">
        <v>202112</v>
      </c>
      <c r="O43" s="41" t="str">
        <f t="shared" si="1"/>
        <v/>
      </c>
      <c r="P43" s="41">
        <f t="shared" si="2"/>
        <v>400</v>
      </c>
      <c r="Q43" s="21"/>
      <c r="R43" s="21">
        <f t="shared" si="3"/>
        <v>400</v>
      </c>
      <c r="S43" s="11" t="s">
        <v>242</v>
      </c>
      <c r="T43" s="20" t="s">
        <v>240</v>
      </c>
      <c r="U43" s="19" t="s">
        <v>39</v>
      </c>
      <c r="V43" s="17" t="s">
        <v>40</v>
      </c>
      <c r="W43" s="17" t="s">
        <v>41</v>
      </c>
      <c r="X43" s="17" t="s">
        <v>101</v>
      </c>
      <c r="Y43" s="11" t="s">
        <v>102</v>
      </c>
      <c r="Z43" s="18"/>
    </row>
    <row r="44" s="3" customFormat="1" ht="45" customHeight="1" spans="1:26">
      <c r="A44" s="17">
        <v>39</v>
      </c>
      <c r="B44" s="18" t="s">
        <v>31</v>
      </c>
      <c r="C44" s="19" t="s">
        <v>243</v>
      </c>
      <c r="D44" s="20" t="s">
        <v>219</v>
      </c>
      <c r="E44" s="21" t="str">
        <f t="shared" si="0"/>
        <v>2女</v>
      </c>
      <c r="F44" s="27" t="s">
        <v>244</v>
      </c>
      <c r="G44" s="22" t="s">
        <v>28</v>
      </c>
      <c r="H44" s="24" t="s">
        <v>175</v>
      </c>
      <c r="I44" s="19" t="s">
        <v>56</v>
      </c>
      <c r="J44" s="19" t="s">
        <v>56</v>
      </c>
      <c r="K44" s="17"/>
      <c r="L44" s="17">
        <v>2</v>
      </c>
      <c r="M44" s="40">
        <v>202111</v>
      </c>
      <c r="N44" s="40">
        <v>202112</v>
      </c>
      <c r="O44" s="41" t="str">
        <f t="shared" si="1"/>
        <v/>
      </c>
      <c r="P44" s="41">
        <f t="shared" si="2"/>
        <v>400</v>
      </c>
      <c r="Q44" s="21" t="str">
        <f>IF(J44="是",800,IF(J44="否",200,""))</f>
        <v/>
      </c>
      <c r="R44" s="21">
        <f t="shared" si="3"/>
        <v>400</v>
      </c>
      <c r="S44" s="11" t="s">
        <v>245</v>
      </c>
      <c r="T44" s="19" t="s">
        <v>243</v>
      </c>
      <c r="U44" s="19" t="s">
        <v>39</v>
      </c>
      <c r="V44" s="17" t="s">
        <v>49</v>
      </c>
      <c r="W44" s="17" t="s">
        <v>41</v>
      </c>
      <c r="X44" s="19" t="s">
        <v>246</v>
      </c>
      <c r="Y44" s="11" t="s">
        <v>247</v>
      </c>
      <c r="Z44" s="18"/>
    </row>
    <row r="45" s="3" customFormat="1" ht="45" customHeight="1" spans="1:26">
      <c r="A45" s="17">
        <v>40</v>
      </c>
      <c r="B45" s="18" t="s">
        <v>31</v>
      </c>
      <c r="C45" s="19" t="s">
        <v>248</v>
      </c>
      <c r="D45" s="20" t="s">
        <v>190</v>
      </c>
      <c r="E45" s="21" t="str">
        <f t="shared" si="0"/>
        <v>1男</v>
      </c>
      <c r="F45" s="20" t="s">
        <v>249</v>
      </c>
      <c r="G45" s="26" t="s">
        <v>28</v>
      </c>
      <c r="H45" s="24" t="s">
        <v>250</v>
      </c>
      <c r="I45" s="19" t="s">
        <v>251</v>
      </c>
      <c r="J45" s="19" t="s">
        <v>68</v>
      </c>
      <c r="K45" s="17"/>
      <c r="L45" s="17">
        <v>2</v>
      </c>
      <c r="M45" s="40">
        <v>202111</v>
      </c>
      <c r="N45" s="40">
        <v>202112</v>
      </c>
      <c r="O45" s="41" t="str">
        <f t="shared" si="1"/>
        <v/>
      </c>
      <c r="P45" s="41">
        <f t="shared" si="2"/>
        <v>400</v>
      </c>
      <c r="Q45" s="21"/>
      <c r="R45" s="21">
        <f t="shared" si="3"/>
        <v>400</v>
      </c>
      <c r="S45" s="11" t="s">
        <v>252</v>
      </c>
      <c r="T45" s="19" t="s">
        <v>248</v>
      </c>
      <c r="U45" s="19" t="s">
        <v>39</v>
      </c>
      <c r="V45" s="17" t="s">
        <v>49</v>
      </c>
      <c r="W45" s="17" t="s">
        <v>41</v>
      </c>
      <c r="X45" s="19" t="s">
        <v>246</v>
      </c>
      <c r="Y45" s="11" t="s">
        <v>247</v>
      </c>
      <c r="Z45" s="18"/>
    </row>
    <row r="46" s="3" customFormat="1" ht="45" customHeight="1" spans="1:26">
      <c r="A46" s="17">
        <v>41</v>
      </c>
      <c r="B46" s="18" t="s">
        <v>31</v>
      </c>
      <c r="C46" s="19" t="s">
        <v>253</v>
      </c>
      <c r="D46" s="20" t="s">
        <v>53</v>
      </c>
      <c r="E46" s="21" t="str">
        <f t="shared" si="0"/>
        <v>1男</v>
      </c>
      <c r="F46" s="20" t="s">
        <v>244</v>
      </c>
      <c r="G46" s="22" t="s">
        <v>28</v>
      </c>
      <c r="H46" s="24" t="s">
        <v>175</v>
      </c>
      <c r="I46" s="19" t="s">
        <v>56</v>
      </c>
      <c r="J46" s="19" t="s">
        <v>56</v>
      </c>
      <c r="K46" s="17"/>
      <c r="L46" s="17">
        <v>2</v>
      </c>
      <c r="M46" s="40">
        <v>202111</v>
      </c>
      <c r="N46" s="40">
        <v>202112</v>
      </c>
      <c r="O46" s="41" t="str">
        <f t="shared" si="1"/>
        <v/>
      </c>
      <c r="P46" s="41">
        <f t="shared" si="2"/>
        <v>400</v>
      </c>
      <c r="Q46" s="21" t="str">
        <f>IF(J46="是",800,IF(J46="否",200,""))</f>
        <v/>
      </c>
      <c r="R46" s="21">
        <f t="shared" si="3"/>
        <v>400</v>
      </c>
      <c r="S46" s="11" t="s">
        <v>254</v>
      </c>
      <c r="T46" s="19" t="s">
        <v>253</v>
      </c>
      <c r="U46" s="19" t="s">
        <v>39</v>
      </c>
      <c r="V46" s="17" t="s">
        <v>49</v>
      </c>
      <c r="W46" s="17" t="s">
        <v>41</v>
      </c>
      <c r="X46" s="19" t="s">
        <v>246</v>
      </c>
      <c r="Y46" s="11" t="s">
        <v>247</v>
      </c>
      <c r="Z46" s="18"/>
    </row>
    <row r="47" s="3" customFormat="1" ht="45" customHeight="1" spans="1:26">
      <c r="A47" s="17">
        <v>42</v>
      </c>
      <c r="B47" s="18" t="s">
        <v>167</v>
      </c>
      <c r="C47" s="17" t="s">
        <v>255</v>
      </c>
      <c r="D47" s="11" t="s">
        <v>256</v>
      </c>
      <c r="E47" s="21" t="str">
        <f t="shared" si="0"/>
        <v>2女</v>
      </c>
      <c r="F47" s="21" t="s">
        <v>257</v>
      </c>
      <c r="G47" s="30" t="s">
        <v>28</v>
      </c>
      <c r="H47" s="22" t="s">
        <v>258</v>
      </c>
      <c r="I47" s="23" t="s">
        <v>67</v>
      </c>
      <c r="J47" s="17" t="s">
        <v>68</v>
      </c>
      <c r="K47" s="17"/>
      <c r="L47" s="17">
        <v>4</v>
      </c>
      <c r="M47" s="40">
        <v>202109</v>
      </c>
      <c r="N47" s="40">
        <v>202112</v>
      </c>
      <c r="O47" s="41" t="str">
        <f t="shared" si="1"/>
        <v/>
      </c>
      <c r="P47" s="41">
        <f t="shared" si="2"/>
        <v>800</v>
      </c>
      <c r="Q47" s="21"/>
      <c r="R47" s="21">
        <f t="shared" si="3"/>
        <v>800</v>
      </c>
      <c r="S47" s="11" t="s">
        <v>259</v>
      </c>
      <c r="T47" s="17" t="s">
        <v>255</v>
      </c>
      <c r="U47" s="19" t="s">
        <v>39</v>
      </c>
      <c r="V47" s="17" t="s">
        <v>49</v>
      </c>
      <c r="W47" s="17" t="s">
        <v>41</v>
      </c>
      <c r="X47" s="19" t="s">
        <v>246</v>
      </c>
      <c r="Y47" s="11" t="s">
        <v>247</v>
      </c>
      <c r="Z47" s="18"/>
    </row>
    <row r="48" s="3" customFormat="1" ht="45" customHeight="1" spans="1:26">
      <c r="A48" s="17">
        <v>43</v>
      </c>
      <c r="B48" s="18" t="s">
        <v>31</v>
      </c>
      <c r="C48" s="19" t="s">
        <v>260</v>
      </c>
      <c r="D48" s="20" t="s">
        <v>261</v>
      </c>
      <c r="E48" s="21" t="str">
        <f t="shared" si="0"/>
        <v>1男</v>
      </c>
      <c r="F48" s="20" t="s">
        <v>262</v>
      </c>
      <c r="G48" s="26" t="s">
        <v>28</v>
      </c>
      <c r="H48" s="24" t="s">
        <v>263</v>
      </c>
      <c r="I48" s="19" t="s">
        <v>47</v>
      </c>
      <c r="J48" s="17" t="s">
        <v>37</v>
      </c>
      <c r="K48" s="17"/>
      <c r="L48" s="17">
        <v>2</v>
      </c>
      <c r="M48" s="40">
        <v>202111</v>
      </c>
      <c r="N48" s="40">
        <v>202112</v>
      </c>
      <c r="O48" s="41" t="str">
        <f t="shared" si="1"/>
        <v/>
      </c>
      <c r="P48" s="41">
        <f t="shared" si="2"/>
        <v>400</v>
      </c>
      <c r="Q48" s="21"/>
      <c r="R48" s="21">
        <f t="shared" si="3"/>
        <v>400</v>
      </c>
      <c r="S48" s="11" t="s">
        <v>264</v>
      </c>
      <c r="T48" s="19" t="s">
        <v>260</v>
      </c>
      <c r="U48" s="19" t="s">
        <v>39</v>
      </c>
      <c r="V48" s="17" t="s">
        <v>49</v>
      </c>
      <c r="W48" s="17" t="s">
        <v>41</v>
      </c>
      <c r="X48" s="19" t="s">
        <v>246</v>
      </c>
      <c r="Y48" s="11" t="s">
        <v>247</v>
      </c>
      <c r="Z48" s="18"/>
    </row>
    <row r="49" s="3" customFormat="1" ht="45" customHeight="1" spans="1:26">
      <c r="A49" s="17">
        <v>44</v>
      </c>
      <c r="B49" s="18" t="s">
        <v>167</v>
      </c>
      <c r="C49" s="17" t="s">
        <v>265</v>
      </c>
      <c r="D49" s="28" t="s">
        <v>163</v>
      </c>
      <c r="E49" s="21" t="str">
        <f t="shared" si="0"/>
        <v>1男</v>
      </c>
      <c r="F49" s="28" t="s">
        <v>266</v>
      </c>
      <c r="G49" s="22" t="s">
        <v>28</v>
      </c>
      <c r="H49" s="23" t="s">
        <v>267</v>
      </c>
      <c r="I49" s="23" t="s">
        <v>67</v>
      </c>
      <c r="J49" s="17" t="s">
        <v>68</v>
      </c>
      <c r="K49" s="17"/>
      <c r="L49" s="17">
        <v>1</v>
      </c>
      <c r="M49" s="40">
        <v>202112</v>
      </c>
      <c r="N49" s="40">
        <v>202112</v>
      </c>
      <c r="O49" s="41" t="str">
        <f t="shared" si="1"/>
        <v/>
      </c>
      <c r="P49" s="41">
        <f t="shared" si="2"/>
        <v>200</v>
      </c>
      <c r="Q49" s="21"/>
      <c r="R49" s="21">
        <f t="shared" si="3"/>
        <v>200</v>
      </c>
      <c r="S49" s="11" t="s">
        <v>268</v>
      </c>
      <c r="T49" s="17" t="s">
        <v>265</v>
      </c>
      <c r="U49" s="17" t="s">
        <v>39</v>
      </c>
      <c r="V49" s="17" t="s">
        <v>40</v>
      </c>
      <c r="W49" s="17" t="s">
        <v>41</v>
      </c>
      <c r="X49" s="17" t="s">
        <v>269</v>
      </c>
      <c r="Y49" s="11" t="s">
        <v>270</v>
      </c>
      <c r="Z49" s="18"/>
    </row>
    <row r="50" s="3" customFormat="1" ht="45" customHeight="1" spans="1:26">
      <c r="A50" s="17">
        <v>45</v>
      </c>
      <c r="B50" s="18" t="s">
        <v>31</v>
      </c>
      <c r="C50" s="28" t="s">
        <v>271</v>
      </c>
      <c r="D50" s="28" t="s">
        <v>256</v>
      </c>
      <c r="E50" s="21" t="str">
        <f t="shared" si="0"/>
        <v>2女</v>
      </c>
      <c r="F50" s="28" t="s">
        <v>272</v>
      </c>
      <c r="G50" s="22" t="s">
        <v>27</v>
      </c>
      <c r="H50" s="23" t="s">
        <v>273</v>
      </c>
      <c r="I50" s="17" t="s">
        <v>274</v>
      </c>
      <c r="J50" s="17" t="s">
        <v>68</v>
      </c>
      <c r="K50" s="17"/>
      <c r="L50" s="17">
        <v>1</v>
      </c>
      <c r="M50" s="40">
        <v>202112</v>
      </c>
      <c r="N50" s="40">
        <v>202112</v>
      </c>
      <c r="O50" s="41">
        <f t="shared" si="1"/>
        <v>300</v>
      </c>
      <c r="P50" s="41" t="str">
        <f t="shared" si="2"/>
        <v/>
      </c>
      <c r="Q50" s="21"/>
      <c r="R50" s="21">
        <f t="shared" si="3"/>
        <v>300</v>
      </c>
      <c r="S50" s="11" t="s">
        <v>275</v>
      </c>
      <c r="T50" s="28" t="s">
        <v>271</v>
      </c>
      <c r="U50" s="17" t="s">
        <v>39</v>
      </c>
      <c r="V50" s="17" t="s">
        <v>40</v>
      </c>
      <c r="W50" s="17" t="s">
        <v>41</v>
      </c>
      <c r="X50" s="17" t="s">
        <v>269</v>
      </c>
      <c r="Y50" s="11" t="s">
        <v>270</v>
      </c>
      <c r="Z50" s="18"/>
    </row>
    <row r="51" s="3" customFormat="1" ht="45" customHeight="1" spans="1:26">
      <c r="A51" s="17">
        <v>46</v>
      </c>
      <c r="B51" s="18" t="s">
        <v>31</v>
      </c>
      <c r="C51" s="28" t="s">
        <v>276</v>
      </c>
      <c r="D51" s="28" t="s">
        <v>97</v>
      </c>
      <c r="E51" s="21" t="str">
        <f t="shared" si="0"/>
        <v>2女</v>
      </c>
      <c r="F51" s="28" t="s">
        <v>277</v>
      </c>
      <c r="G51" s="22" t="s">
        <v>27</v>
      </c>
      <c r="H51" s="23" t="s">
        <v>278</v>
      </c>
      <c r="I51" s="17" t="s">
        <v>279</v>
      </c>
      <c r="J51" s="17" t="s">
        <v>37</v>
      </c>
      <c r="K51" s="17"/>
      <c r="L51" s="17">
        <v>1</v>
      </c>
      <c r="M51" s="40">
        <v>202112</v>
      </c>
      <c r="N51" s="40">
        <v>202112</v>
      </c>
      <c r="O51" s="41">
        <f t="shared" si="1"/>
        <v>300</v>
      </c>
      <c r="P51" s="41" t="str">
        <f t="shared" si="2"/>
        <v/>
      </c>
      <c r="Q51" s="21"/>
      <c r="R51" s="21">
        <f t="shared" si="3"/>
        <v>300</v>
      </c>
      <c r="S51" s="11" t="s">
        <v>280</v>
      </c>
      <c r="T51" s="28" t="s">
        <v>276</v>
      </c>
      <c r="U51" s="17" t="s">
        <v>39</v>
      </c>
      <c r="V51" s="17" t="s">
        <v>40</v>
      </c>
      <c r="W51" s="17" t="s">
        <v>41</v>
      </c>
      <c r="X51" s="17" t="s">
        <v>269</v>
      </c>
      <c r="Y51" s="11" t="s">
        <v>270</v>
      </c>
      <c r="Z51" s="18"/>
    </row>
    <row r="52" s="3" customFormat="1" ht="45" customHeight="1" spans="1:26">
      <c r="A52" s="17">
        <v>47</v>
      </c>
      <c r="B52" s="18" t="s">
        <v>167</v>
      </c>
      <c r="C52" s="17" t="s">
        <v>281</v>
      </c>
      <c r="D52" s="11" t="s">
        <v>163</v>
      </c>
      <c r="E52" s="21" t="str">
        <f t="shared" si="0"/>
        <v>1男</v>
      </c>
      <c r="F52" s="21" t="s">
        <v>282</v>
      </c>
      <c r="G52" s="22" t="s">
        <v>28</v>
      </c>
      <c r="H52" s="22" t="s">
        <v>283</v>
      </c>
      <c r="I52" s="23" t="s">
        <v>76</v>
      </c>
      <c r="J52" s="17" t="s">
        <v>68</v>
      </c>
      <c r="K52" s="17"/>
      <c r="L52" s="17">
        <v>3</v>
      </c>
      <c r="M52" s="40">
        <v>202110</v>
      </c>
      <c r="N52" s="40">
        <v>202112</v>
      </c>
      <c r="O52" s="41" t="str">
        <f t="shared" si="1"/>
        <v/>
      </c>
      <c r="P52" s="41">
        <f t="shared" si="2"/>
        <v>600</v>
      </c>
      <c r="Q52" s="21"/>
      <c r="R52" s="21">
        <f t="shared" si="3"/>
        <v>600</v>
      </c>
      <c r="S52" s="11" t="s">
        <v>284</v>
      </c>
      <c r="T52" s="17" t="s">
        <v>281</v>
      </c>
      <c r="U52" s="17" t="s">
        <v>39</v>
      </c>
      <c r="V52" s="17" t="s">
        <v>49</v>
      </c>
      <c r="W52" s="17" t="s">
        <v>41</v>
      </c>
      <c r="X52" s="17" t="s">
        <v>285</v>
      </c>
      <c r="Y52" s="11" t="s">
        <v>286</v>
      </c>
      <c r="Z52" s="18"/>
    </row>
    <row r="53" s="3" customFormat="1" ht="45" customHeight="1" spans="1:26">
      <c r="A53" s="17">
        <v>48</v>
      </c>
      <c r="B53" s="18" t="s">
        <v>167</v>
      </c>
      <c r="C53" s="20" t="s">
        <v>287</v>
      </c>
      <c r="D53" s="20" t="s">
        <v>288</v>
      </c>
      <c r="E53" s="21" t="str">
        <f t="shared" si="0"/>
        <v>2女</v>
      </c>
      <c r="F53" s="20" t="s">
        <v>289</v>
      </c>
      <c r="G53" s="22" t="s">
        <v>28</v>
      </c>
      <c r="H53" s="24" t="s">
        <v>290</v>
      </c>
      <c r="I53" s="19" t="s">
        <v>56</v>
      </c>
      <c r="J53" s="19" t="s">
        <v>56</v>
      </c>
      <c r="K53" s="17"/>
      <c r="L53" s="17">
        <v>2</v>
      </c>
      <c r="M53" s="40">
        <v>202111</v>
      </c>
      <c r="N53" s="40">
        <v>202112</v>
      </c>
      <c r="O53" s="41" t="str">
        <f t="shared" si="1"/>
        <v/>
      </c>
      <c r="P53" s="41">
        <f t="shared" si="2"/>
        <v>400</v>
      </c>
      <c r="Q53" s="21" t="str">
        <f>IF(J53="是",800,IF(J53="否",200,""))</f>
        <v/>
      </c>
      <c r="R53" s="21">
        <f t="shared" si="3"/>
        <v>400</v>
      </c>
      <c r="S53" s="11" t="s">
        <v>291</v>
      </c>
      <c r="T53" s="20" t="s">
        <v>287</v>
      </c>
      <c r="U53" s="17" t="s">
        <v>39</v>
      </c>
      <c r="V53" s="17" t="s">
        <v>49</v>
      </c>
      <c r="W53" s="17" t="s">
        <v>41</v>
      </c>
      <c r="X53" s="17" t="s">
        <v>285</v>
      </c>
      <c r="Y53" s="11" t="s">
        <v>286</v>
      </c>
      <c r="Z53" s="18"/>
    </row>
    <row r="54" s="3" customFormat="1" ht="45" customHeight="1" spans="1:26">
      <c r="A54" s="17">
        <v>49</v>
      </c>
      <c r="B54" s="18" t="s">
        <v>167</v>
      </c>
      <c r="C54" s="19" t="s">
        <v>292</v>
      </c>
      <c r="D54" s="29" t="s">
        <v>293</v>
      </c>
      <c r="E54" s="21" t="str">
        <f t="shared" si="0"/>
        <v>2女</v>
      </c>
      <c r="F54" s="27" t="s">
        <v>294</v>
      </c>
      <c r="G54" s="22" t="s">
        <v>28</v>
      </c>
      <c r="H54" s="24" t="s">
        <v>99</v>
      </c>
      <c r="I54" s="19" t="s">
        <v>295</v>
      </c>
      <c r="J54" s="17" t="s">
        <v>68</v>
      </c>
      <c r="K54" s="17"/>
      <c r="L54" s="17">
        <v>3</v>
      </c>
      <c r="M54" s="40">
        <v>202110</v>
      </c>
      <c r="N54" s="40">
        <v>202112</v>
      </c>
      <c r="O54" s="41" t="str">
        <f t="shared" si="1"/>
        <v/>
      </c>
      <c r="P54" s="41">
        <f t="shared" si="2"/>
        <v>600</v>
      </c>
      <c r="Q54" s="21"/>
      <c r="R54" s="21">
        <f t="shared" si="3"/>
        <v>600</v>
      </c>
      <c r="S54" s="11" t="s">
        <v>296</v>
      </c>
      <c r="T54" s="19" t="s">
        <v>292</v>
      </c>
      <c r="U54" s="17" t="s">
        <v>39</v>
      </c>
      <c r="V54" s="17" t="s">
        <v>49</v>
      </c>
      <c r="W54" s="17" t="s">
        <v>41</v>
      </c>
      <c r="X54" s="17" t="s">
        <v>285</v>
      </c>
      <c r="Y54" s="11" t="s">
        <v>286</v>
      </c>
      <c r="Z54" s="18"/>
    </row>
    <row r="55" s="3" customFormat="1" ht="45" customHeight="1" spans="1:26">
      <c r="A55" s="17">
        <v>50</v>
      </c>
      <c r="B55" s="18" t="s">
        <v>31</v>
      </c>
      <c r="C55" s="17" t="s">
        <v>297</v>
      </c>
      <c r="D55" s="11" t="s">
        <v>159</v>
      </c>
      <c r="E55" s="21" t="str">
        <f t="shared" si="0"/>
        <v>1男</v>
      </c>
      <c r="F55" s="21" t="s">
        <v>298</v>
      </c>
      <c r="G55" s="22" t="s">
        <v>28</v>
      </c>
      <c r="H55" s="22" t="s">
        <v>299</v>
      </c>
      <c r="I55" s="23" t="s">
        <v>47</v>
      </c>
      <c r="J55" s="17" t="s">
        <v>37</v>
      </c>
      <c r="K55" s="17"/>
      <c r="L55" s="17">
        <v>4</v>
      </c>
      <c r="M55" s="40">
        <v>202109</v>
      </c>
      <c r="N55" s="40">
        <v>202112</v>
      </c>
      <c r="O55" s="41" t="str">
        <f t="shared" si="1"/>
        <v/>
      </c>
      <c r="P55" s="41">
        <f t="shared" si="2"/>
        <v>800</v>
      </c>
      <c r="Q55" s="21"/>
      <c r="R55" s="21">
        <f t="shared" si="3"/>
        <v>800</v>
      </c>
      <c r="S55" s="11" t="s">
        <v>226</v>
      </c>
      <c r="T55" s="17" t="s">
        <v>297</v>
      </c>
      <c r="U55" s="17" t="s">
        <v>39</v>
      </c>
      <c r="V55" s="17" t="s">
        <v>49</v>
      </c>
      <c r="W55" s="17" t="s">
        <v>41</v>
      </c>
      <c r="X55" s="17" t="s">
        <v>300</v>
      </c>
      <c r="Y55" s="11" t="s">
        <v>301</v>
      </c>
      <c r="Z55" s="18"/>
    </row>
    <row r="56" s="3" customFormat="1" ht="45" customHeight="1" spans="1:26">
      <c r="A56" s="17">
        <v>51</v>
      </c>
      <c r="B56" s="18" t="s">
        <v>31</v>
      </c>
      <c r="C56" s="19" t="s">
        <v>302</v>
      </c>
      <c r="D56" s="20" t="s">
        <v>303</v>
      </c>
      <c r="E56" s="21" t="str">
        <f t="shared" si="0"/>
        <v>2女</v>
      </c>
      <c r="F56" s="20" t="s">
        <v>304</v>
      </c>
      <c r="G56" s="22" t="s">
        <v>28</v>
      </c>
      <c r="H56" s="24" t="s">
        <v>299</v>
      </c>
      <c r="I56" s="19" t="s">
        <v>47</v>
      </c>
      <c r="J56" s="19" t="s">
        <v>37</v>
      </c>
      <c r="K56" s="17"/>
      <c r="L56" s="17">
        <v>2</v>
      </c>
      <c r="M56" s="40">
        <v>202111</v>
      </c>
      <c r="N56" s="40">
        <v>202112</v>
      </c>
      <c r="O56" s="41" t="str">
        <f t="shared" si="1"/>
        <v/>
      </c>
      <c r="P56" s="41">
        <f t="shared" si="2"/>
        <v>400</v>
      </c>
      <c r="Q56" s="21"/>
      <c r="R56" s="21">
        <f t="shared" si="3"/>
        <v>400</v>
      </c>
      <c r="S56" s="11" t="s">
        <v>305</v>
      </c>
      <c r="T56" s="19" t="s">
        <v>306</v>
      </c>
      <c r="U56" s="17" t="s">
        <v>39</v>
      </c>
      <c r="V56" s="17" t="s">
        <v>49</v>
      </c>
      <c r="W56" s="17" t="s">
        <v>41</v>
      </c>
      <c r="X56" s="17" t="s">
        <v>300</v>
      </c>
      <c r="Y56" s="11" t="s">
        <v>301</v>
      </c>
      <c r="Z56" s="18"/>
    </row>
    <row r="57" s="3" customFormat="1" ht="45" customHeight="1" spans="1:26">
      <c r="A57" s="17">
        <v>52</v>
      </c>
      <c r="B57" s="18" t="s">
        <v>31</v>
      </c>
      <c r="C57" s="19" t="s">
        <v>307</v>
      </c>
      <c r="D57" s="20" t="s">
        <v>308</v>
      </c>
      <c r="E57" s="21" t="str">
        <f t="shared" si="0"/>
        <v>2女</v>
      </c>
      <c r="F57" s="20" t="s">
        <v>309</v>
      </c>
      <c r="G57" s="22" t="s">
        <v>28</v>
      </c>
      <c r="H57" s="24" t="s">
        <v>310</v>
      </c>
      <c r="I57" s="19" t="s">
        <v>67</v>
      </c>
      <c r="J57" s="19" t="s">
        <v>68</v>
      </c>
      <c r="K57" s="17"/>
      <c r="L57" s="17">
        <v>2</v>
      </c>
      <c r="M57" s="40">
        <v>202111</v>
      </c>
      <c r="N57" s="40">
        <v>202112</v>
      </c>
      <c r="O57" s="41" t="str">
        <f t="shared" si="1"/>
        <v/>
      </c>
      <c r="P57" s="41">
        <f t="shared" si="2"/>
        <v>400</v>
      </c>
      <c r="Q57" s="21"/>
      <c r="R57" s="21">
        <f t="shared" si="3"/>
        <v>400</v>
      </c>
      <c r="S57" s="11" t="s">
        <v>311</v>
      </c>
      <c r="T57" s="19" t="s">
        <v>307</v>
      </c>
      <c r="U57" s="17" t="s">
        <v>39</v>
      </c>
      <c r="V57" s="17" t="s">
        <v>49</v>
      </c>
      <c r="W57" s="17" t="s">
        <v>41</v>
      </c>
      <c r="X57" s="17" t="s">
        <v>300</v>
      </c>
      <c r="Y57" s="11" t="s">
        <v>301</v>
      </c>
      <c r="Z57" s="18"/>
    </row>
    <row r="58" s="3" customFormat="1" ht="45" customHeight="1" spans="1:26">
      <c r="A58" s="17">
        <v>53</v>
      </c>
      <c r="B58" s="18" t="s">
        <v>167</v>
      </c>
      <c r="C58" s="17" t="s">
        <v>312</v>
      </c>
      <c r="D58" s="11" t="s">
        <v>288</v>
      </c>
      <c r="E58" s="21" t="str">
        <f t="shared" si="0"/>
        <v>2女</v>
      </c>
      <c r="F58" s="21" t="s">
        <v>313</v>
      </c>
      <c r="G58" s="22" t="s">
        <v>28</v>
      </c>
      <c r="H58" s="22" t="s">
        <v>99</v>
      </c>
      <c r="I58" s="23" t="s">
        <v>314</v>
      </c>
      <c r="J58" s="17" t="s">
        <v>37</v>
      </c>
      <c r="K58" s="17"/>
      <c r="L58" s="17">
        <v>4</v>
      </c>
      <c r="M58" s="40">
        <v>202109</v>
      </c>
      <c r="N58" s="40">
        <v>202112</v>
      </c>
      <c r="O58" s="41" t="str">
        <f t="shared" si="1"/>
        <v/>
      </c>
      <c r="P58" s="41">
        <f t="shared" si="2"/>
        <v>800</v>
      </c>
      <c r="Q58" s="21"/>
      <c r="R58" s="21">
        <f t="shared" si="3"/>
        <v>800</v>
      </c>
      <c r="S58" s="11" t="s">
        <v>315</v>
      </c>
      <c r="T58" s="17" t="s">
        <v>312</v>
      </c>
      <c r="U58" s="17" t="s">
        <v>39</v>
      </c>
      <c r="V58" s="17" t="s">
        <v>49</v>
      </c>
      <c r="W58" s="17" t="s">
        <v>41</v>
      </c>
      <c r="X58" s="17" t="s">
        <v>300</v>
      </c>
      <c r="Y58" s="11" t="s">
        <v>301</v>
      </c>
      <c r="Z58" s="18"/>
    </row>
    <row r="59" s="3" customFormat="1" ht="45" customHeight="1" spans="1:26">
      <c r="A59" s="17">
        <v>54</v>
      </c>
      <c r="B59" s="18" t="s">
        <v>31</v>
      </c>
      <c r="C59" s="19" t="s">
        <v>316</v>
      </c>
      <c r="D59" s="20" t="s">
        <v>110</v>
      </c>
      <c r="E59" s="21" t="str">
        <f t="shared" si="0"/>
        <v>1男</v>
      </c>
      <c r="F59" s="20" t="s">
        <v>317</v>
      </c>
      <c r="G59" s="26" t="s">
        <v>28</v>
      </c>
      <c r="H59" s="24" t="s">
        <v>318</v>
      </c>
      <c r="I59" s="19" t="s">
        <v>319</v>
      </c>
      <c r="J59" s="19" t="s">
        <v>37</v>
      </c>
      <c r="K59" s="17"/>
      <c r="L59" s="17">
        <v>2</v>
      </c>
      <c r="M59" s="40">
        <v>202111</v>
      </c>
      <c r="N59" s="40">
        <v>202112</v>
      </c>
      <c r="O59" s="41" t="str">
        <f t="shared" si="1"/>
        <v/>
      </c>
      <c r="P59" s="41">
        <f t="shared" si="2"/>
        <v>400</v>
      </c>
      <c r="Q59" s="21"/>
      <c r="R59" s="21">
        <f t="shared" si="3"/>
        <v>400</v>
      </c>
      <c r="S59" s="11" t="s">
        <v>320</v>
      </c>
      <c r="T59" s="17" t="s">
        <v>321</v>
      </c>
      <c r="U59" s="17" t="s">
        <v>39</v>
      </c>
      <c r="V59" s="17" t="s">
        <v>49</v>
      </c>
      <c r="W59" s="17" t="s">
        <v>41</v>
      </c>
      <c r="X59" s="17" t="s">
        <v>300</v>
      </c>
      <c r="Y59" s="11" t="s">
        <v>301</v>
      </c>
      <c r="Z59" s="18"/>
    </row>
    <row r="60" s="3" customFormat="1" ht="45" customHeight="1" spans="1:26">
      <c r="A60" s="17">
        <v>55</v>
      </c>
      <c r="B60" s="18" t="s">
        <v>31</v>
      </c>
      <c r="C60" s="31" t="s">
        <v>322</v>
      </c>
      <c r="D60" s="32" t="s">
        <v>129</v>
      </c>
      <c r="E60" s="21" t="str">
        <f t="shared" si="0"/>
        <v>1男</v>
      </c>
      <c r="F60" s="30" t="s">
        <v>323</v>
      </c>
      <c r="G60" s="22" t="s">
        <v>28</v>
      </c>
      <c r="H60" s="23" t="s">
        <v>324</v>
      </c>
      <c r="I60" s="17" t="s">
        <v>295</v>
      </c>
      <c r="J60" s="17" t="s">
        <v>68</v>
      </c>
      <c r="K60" s="17">
        <v>2021</v>
      </c>
      <c r="L60" s="17">
        <v>8</v>
      </c>
      <c r="M60" s="40">
        <v>202101</v>
      </c>
      <c r="N60" s="40">
        <v>202108</v>
      </c>
      <c r="O60" s="41" t="str">
        <f t="shared" si="1"/>
        <v/>
      </c>
      <c r="P60" s="41">
        <f t="shared" si="2"/>
        <v>1600</v>
      </c>
      <c r="Q60" s="21">
        <f>IF(J60="是",800,IF(J60="否",200,""))</f>
        <v>200</v>
      </c>
      <c r="R60" s="21">
        <f t="shared" si="3"/>
        <v>1800</v>
      </c>
      <c r="S60" s="11" t="s">
        <v>325</v>
      </c>
      <c r="T60" s="31" t="s">
        <v>322</v>
      </c>
      <c r="U60" s="17" t="s">
        <v>39</v>
      </c>
      <c r="V60" s="17" t="s">
        <v>40</v>
      </c>
      <c r="W60" s="17" t="s">
        <v>70</v>
      </c>
      <c r="X60" s="17" t="s">
        <v>326</v>
      </c>
      <c r="Y60" s="11" t="s">
        <v>327</v>
      </c>
      <c r="Z60" s="18"/>
    </row>
    <row r="61" s="3" customFormat="1" ht="45" customHeight="1" spans="1:26">
      <c r="A61" s="17">
        <v>56</v>
      </c>
      <c r="B61" s="18" t="s">
        <v>31</v>
      </c>
      <c r="C61" s="28" t="s">
        <v>328</v>
      </c>
      <c r="D61" s="28" t="s">
        <v>288</v>
      </c>
      <c r="E61" s="21" t="str">
        <f t="shared" si="0"/>
        <v>2女</v>
      </c>
      <c r="F61" s="28" t="s">
        <v>329</v>
      </c>
      <c r="G61" s="22" t="s">
        <v>28</v>
      </c>
      <c r="H61" s="23" t="s">
        <v>330</v>
      </c>
      <c r="I61" s="17" t="s">
        <v>67</v>
      </c>
      <c r="J61" s="17" t="s">
        <v>68</v>
      </c>
      <c r="K61" s="17">
        <v>2021</v>
      </c>
      <c r="L61" s="17">
        <v>12</v>
      </c>
      <c r="M61" s="40">
        <v>202101</v>
      </c>
      <c r="N61" s="40">
        <v>202112</v>
      </c>
      <c r="O61" s="41" t="str">
        <f t="shared" si="1"/>
        <v/>
      </c>
      <c r="P61" s="41">
        <f t="shared" si="2"/>
        <v>2400</v>
      </c>
      <c r="Q61" s="21">
        <f>IF(J61="是",800,IF(J61="否",200,""))</f>
        <v>200</v>
      </c>
      <c r="R61" s="21">
        <f t="shared" si="3"/>
        <v>2600</v>
      </c>
      <c r="S61" s="11" t="s">
        <v>331</v>
      </c>
      <c r="T61" s="17" t="s">
        <v>332</v>
      </c>
      <c r="U61" s="17" t="s">
        <v>39</v>
      </c>
      <c r="V61" s="17" t="s">
        <v>40</v>
      </c>
      <c r="W61" s="17" t="s">
        <v>70</v>
      </c>
      <c r="X61" s="17" t="s">
        <v>326</v>
      </c>
      <c r="Y61" s="11" t="s">
        <v>327</v>
      </c>
      <c r="Z61" s="18"/>
    </row>
    <row r="62" s="3" customFormat="1" ht="45" customHeight="1" spans="1:26">
      <c r="A62" s="17">
        <v>57</v>
      </c>
      <c r="B62" s="18" t="s">
        <v>167</v>
      </c>
      <c r="C62" s="17" t="s">
        <v>333</v>
      </c>
      <c r="D62" s="11" t="s">
        <v>334</v>
      </c>
      <c r="E62" s="21" t="str">
        <f t="shared" si="0"/>
        <v>2女</v>
      </c>
      <c r="F62" s="21" t="s">
        <v>335</v>
      </c>
      <c r="G62" s="22" t="s">
        <v>28</v>
      </c>
      <c r="H62" s="23" t="s">
        <v>336</v>
      </c>
      <c r="I62" s="17" t="s">
        <v>67</v>
      </c>
      <c r="J62" s="17" t="s">
        <v>68</v>
      </c>
      <c r="K62" s="17"/>
      <c r="L62" s="17">
        <v>4</v>
      </c>
      <c r="M62" s="40">
        <v>202109</v>
      </c>
      <c r="N62" s="40">
        <v>202112</v>
      </c>
      <c r="O62" s="41" t="str">
        <f t="shared" si="1"/>
        <v/>
      </c>
      <c r="P62" s="41">
        <f t="shared" si="2"/>
        <v>800</v>
      </c>
      <c r="Q62" s="21"/>
      <c r="R62" s="21">
        <f t="shared" si="3"/>
        <v>800</v>
      </c>
      <c r="S62" s="11" t="s">
        <v>337</v>
      </c>
      <c r="T62" s="17" t="s">
        <v>333</v>
      </c>
      <c r="U62" s="17" t="s">
        <v>39</v>
      </c>
      <c r="V62" s="17" t="s">
        <v>40</v>
      </c>
      <c r="W62" s="17" t="s">
        <v>70</v>
      </c>
      <c r="X62" s="17" t="s">
        <v>326</v>
      </c>
      <c r="Y62" s="11" t="s">
        <v>327</v>
      </c>
      <c r="Z62" s="18"/>
    </row>
    <row r="63" s="3" customFormat="1" ht="45" customHeight="1" spans="1:26">
      <c r="A63" s="17">
        <v>58</v>
      </c>
      <c r="B63" s="18" t="s">
        <v>167</v>
      </c>
      <c r="C63" s="17" t="s">
        <v>338</v>
      </c>
      <c r="D63" s="11" t="s">
        <v>334</v>
      </c>
      <c r="E63" s="21" t="str">
        <f t="shared" si="0"/>
        <v>2女</v>
      </c>
      <c r="F63" s="21" t="s">
        <v>339</v>
      </c>
      <c r="G63" s="22" t="s">
        <v>28</v>
      </c>
      <c r="H63" s="22" t="s">
        <v>340</v>
      </c>
      <c r="I63" s="23" t="s">
        <v>56</v>
      </c>
      <c r="J63" s="17" t="s">
        <v>56</v>
      </c>
      <c r="K63" s="17"/>
      <c r="L63" s="17">
        <v>4</v>
      </c>
      <c r="M63" s="40">
        <v>202109</v>
      </c>
      <c r="N63" s="40">
        <v>202112</v>
      </c>
      <c r="O63" s="41" t="str">
        <f t="shared" si="1"/>
        <v/>
      </c>
      <c r="P63" s="41">
        <f t="shared" si="2"/>
        <v>800</v>
      </c>
      <c r="Q63" s="21" t="str">
        <f>IF(J63="是",800,IF(J63="否",200,""))</f>
        <v/>
      </c>
      <c r="R63" s="21">
        <f t="shared" si="3"/>
        <v>800</v>
      </c>
      <c r="S63" s="11" t="s">
        <v>341</v>
      </c>
      <c r="T63" s="17" t="s">
        <v>338</v>
      </c>
      <c r="U63" s="17" t="s">
        <v>39</v>
      </c>
      <c r="V63" s="17" t="s">
        <v>155</v>
      </c>
      <c r="W63" s="17" t="s">
        <v>70</v>
      </c>
      <c r="X63" s="17" t="s">
        <v>342</v>
      </c>
      <c r="Y63" s="11" t="s">
        <v>343</v>
      </c>
      <c r="Z63" s="18"/>
    </row>
    <row r="64" s="3" customFormat="1" ht="45" customHeight="1" spans="1:26">
      <c r="A64" s="17">
        <v>59</v>
      </c>
      <c r="B64" s="18" t="s">
        <v>31</v>
      </c>
      <c r="C64" s="19" t="s">
        <v>344</v>
      </c>
      <c r="D64" s="20" t="s">
        <v>64</v>
      </c>
      <c r="E64" s="21" t="str">
        <f t="shared" si="0"/>
        <v>1男</v>
      </c>
      <c r="F64" s="20" t="s">
        <v>345</v>
      </c>
      <c r="G64" s="22" t="s">
        <v>27</v>
      </c>
      <c r="H64" s="24" t="s">
        <v>346</v>
      </c>
      <c r="I64" s="19" t="s">
        <v>347</v>
      </c>
      <c r="J64" s="19" t="s">
        <v>37</v>
      </c>
      <c r="K64" s="17"/>
      <c r="L64" s="17">
        <v>2</v>
      </c>
      <c r="M64" s="40">
        <v>202111</v>
      </c>
      <c r="N64" s="40">
        <v>202112</v>
      </c>
      <c r="O64" s="41">
        <f t="shared" si="1"/>
        <v>600</v>
      </c>
      <c r="P64" s="41" t="str">
        <f t="shared" si="2"/>
        <v/>
      </c>
      <c r="Q64" s="21"/>
      <c r="R64" s="21">
        <f t="shared" si="3"/>
        <v>600</v>
      </c>
      <c r="S64" s="11" t="s">
        <v>348</v>
      </c>
      <c r="T64" s="19" t="s">
        <v>344</v>
      </c>
      <c r="U64" s="19" t="s">
        <v>39</v>
      </c>
      <c r="V64" s="17" t="s">
        <v>155</v>
      </c>
      <c r="W64" s="19" t="s">
        <v>70</v>
      </c>
      <c r="X64" s="19" t="s">
        <v>349</v>
      </c>
      <c r="Y64" s="11" t="s">
        <v>350</v>
      </c>
      <c r="Z64" s="18"/>
    </row>
    <row r="65" s="3" customFormat="1" ht="45" customHeight="1" spans="1:26">
      <c r="A65" s="17">
        <v>60</v>
      </c>
      <c r="B65" s="18" t="s">
        <v>31</v>
      </c>
      <c r="C65" s="20" t="s">
        <v>351</v>
      </c>
      <c r="D65" s="20" t="s">
        <v>110</v>
      </c>
      <c r="E65" s="21" t="str">
        <f t="shared" si="0"/>
        <v>1男</v>
      </c>
      <c r="F65" s="20" t="s">
        <v>352</v>
      </c>
      <c r="G65" s="26" t="s">
        <v>27</v>
      </c>
      <c r="H65" s="24" t="s">
        <v>353</v>
      </c>
      <c r="I65" s="19" t="s">
        <v>67</v>
      </c>
      <c r="J65" s="19" t="s">
        <v>68</v>
      </c>
      <c r="K65" s="17"/>
      <c r="L65" s="17">
        <v>2</v>
      </c>
      <c r="M65" s="40">
        <v>202111</v>
      </c>
      <c r="N65" s="40">
        <v>202112</v>
      </c>
      <c r="O65" s="41">
        <f t="shared" si="1"/>
        <v>600</v>
      </c>
      <c r="P65" s="41" t="str">
        <f t="shared" si="2"/>
        <v/>
      </c>
      <c r="Q65" s="21"/>
      <c r="R65" s="21">
        <f t="shared" si="3"/>
        <v>600</v>
      </c>
      <c r="S65" s="11" t="s">
        <v>354</v>
      </c>
      <c r="T65" s="20" t="s">
        <v>351</v>
      </c>
      <c r="U65" s="19" t="s">
        <v>39</v>
      </c>
      <c r="V65" s="59" t="s">
        <v>49</v>
      </c>
      <c r="W65" s="17" t="s">
        <v>41</v>
      </c>
      <c r="X65" s="19" t="s">
        <v>355</v>
      </c>
      <c r="Y65" s="11" t="s">
        <v>356</v>
      </c>
      <c r="Z65" s="18"/>
    </row>
    <row r="66" s="3" customFormat="1" ht="45" customHeight="1" spans="1:26">
      <c r="A66" s="17">
        <v>61</v>
      </c>
      <c r="B66" s="18" t="s">
        <v>31</v>
      </c>
      <c r="C66" s="20" t="s">
        <v>357</v>
      </c>
      <c r="D66" s="20" t="s">
        <v>214</v>
      </c>
      <c r="E66" s="21" t="str">
        <f t="shared" si="0"/>
        <v>2女</v>
      </c>
      <c r="F66" s="20" t="s">
        <v>358</v>
      </c>
      <c r="G66" s="22" t="s">
        <v>27</v>
      </c>
      <c r="H66" s="24" t="s">
        <v>359</v>
      </c>
      <c r="I66" s="23" t="s">
        <v>56</v>
      </c>
      <c r="J66" s="23" t="s">
        <v>56</v>
      </c>
      <c r="K66" s="17"/>
      <c r="L66" s="17">
        <v>2</v>
      </c>
      <c r="M66" s="40">
        <v>202111</v>
      </c>
      <c r="N66" s="40">
        <v>202112</v>
      </c>
      <c r="O66" s="41">
        <f t="shared" si="1"/>
        <v>600</v>
      </c>
      <c r="P66" s="41" t="str">
        <f t="shared" si="2"/>
        <v/>
      </c>
      <c r="Q66" s="21" t="str">
        <f>IF(J66="是",800,IF(J66="否",200,""))</f>
        <v/>
      </c>
      <c r="R66" s="21">
        <f t="shared" si="3"/>
        <v>600</v>
      </c>
      <c r="S66" s="11" t="s">
        <v>360</v>
      </c>
      <c r="T66" s="20" t="s">
        <v>357</v>
      </c>
      <c r="U66" s="19" t="s">
        <v>39</v>
      </c>
      <c r="V66" s="59" t="s">
        <v>49</v>
      </c>
      <c r="W66" s="17" t="s">
        <v>41</v>
      </c>
      <c r="X66" s="19" t="s">
        <v>355</v>
      </c>
      <c r="Y66" s="11" t="s">
        <v>356</v>
      </c>
      <c r="Z66" s="18"/>
    </row>
    <row r="67" s="3" customFormat="1" ht="45" customHeight="1" spans="1:26">
      <c r="A67" s="17">
        <v>62</v>
      </c>
      <c r="B67" s="18" t="s">
        <v>31</v>
      </c>
      <c r="C67" s="19" t="s">
        <v>361</v>
      </c>
      <c r="D67" s="20" t="s">
        <v>129</v>
      </c>
      <c r="E67" s="21" t="str">
        <f t="shared" si="0"/>
        <v>1男</v>
      </c>
      <c r="F67" s="20" t="s">
        <v>362</v>
      </c>
      <c r="G67" s="26" t="s">
        <v>28</v>
      </c>
      <c r="H67" s="24" t="s">
        <v>363</v>
      </c>
      <c r="I67" s="19" t="s">
        <v>56</v>
      </c>
      <c r="J67" s="19" t="s">
        <v>56</v>
      </c>
      <c r="K67" s="17"/>
      <c r="L67" s="17">
        <v>2</v>
      </c>
      <c r="M67" s="40">
        <v>202111</v>
      </c>
      <c r="N67" s="40">
        <v>202112</v>
      </c>
      <c r="O67" s="41" t="str">
        <f t="shared" si="1"/>
        <v/>
      </c>
      <c r="P67" s="41">
        <f t="shared" si="2"/>
        <v>400</v>
      </c>
      <c r="Q67" s="21" t="str">
        <f>IF(J67="是",800,IF(J67="否",200,""))</f>
        <v/>
      </c>
      <c r="R67" s="21">
        <f t="shared" si="3"/>
        <v>400</v>
      </c>
      <c r="S67" s="11" t="s">
        <v>364</v>
      </c>
      <c r="T67" s="19" t="s">
        <v>361</v>
      </c>
      <c r="U67" s="19" t="s">
        <v>39</v>
      </c>
      <c r="V67" s="59" t="s">
        <v>49</v>
      </c>
      <c r="W67" s="17" t="s">
        <v>41</v>
      </c>
      <c r="X67" s="19" t="s">
        <v>355</v>
      </c>
      <c r="Y67" s="11" t="s">
        <v>356</v>
      </c>
      <c r="Z67" s="18"/>
    </row>
    <row r="68" s="3" customFormat="1" ht="45" customHeight="1" spans="1:26">
      <c r="A68" s="17">
        <v>63</v>
      </c>
      <c r="B68" s="18" t="s">
        <v>167</v>
      </c>
      <c r="C68" s="25" t="s">
        <v>365</v>
      </c>
      <c r="D68" s="54" t="s">
        <v>233</v>
      </c>
      <c r="E68" s="21" t="str">
        <f t="shared" si="0"/>
        <v>2女</v>
      </c>
      <c r="F68" s="20" t="s">
        <v>366</v>
      </c>
      <c r="G68" s="22" t="s">
        <v>28</v>
      </c>
      <c r="H68" s="24" t="s">
        <v>99</v>
      </c>
      <c r="I68" s="19" t="s">
        <v>295</v>
      </c>
      <c r="J68" s="19" t="s">
        <v>68</v>
      </c>
      <c r="K68" s="17"/>
      <c r="L68" s="17">
        <v>2</v>
      </c>
      <c r="M68" s="40">
        <v>202111</v>
      </c>
      <c r="N68" s="40">
        <v>202112</v>
      </c>
      <c r="O68" s="41" t="str">
        <f t="shared" si="1"/>
        <v/>
      </c>
      <c r="P68" s="41">
        <f t="shared" si="2"/>
        <v>400</v>
      </c>
      <c r="Q68" s="21"/>
      <c r="R68" s="21">
        <f t="shared" si="3"/>
        <v>400</v>
      </c>
      <c r="S68" s="11" t="s">
        <v>367</v>
      </c>
      <c r="T68" s="25" t="s">
        <v>365</v>
      </c>
      <c r="U68" s="19" t="s">
        <v>39</v>
      </c>
      <c r="V68" s="59" t="s">
        <v>49</v>
      </c>
      <c r="W68" s="17" t="s">
        <v>41</v>
      </c>
      <c r="X68" s="19" t="s">
        <v>368</v>
      </c>
      <c r="Y68" s="11" t="s">
        <v>369</v>
      </c>
      <c r="Z68" s="18"/>
    </row>
    <row r="69" s="3" customFormat="1" ht="45" customHeight="1" spans="1:26">
      <c r="A69" s="17">
        <v>64</v>
      </c>
      <c r="B69" s="18" t="s">
        <v>167</v>
      </c>
      <c r="C69" s="17" t="s">
        <v>370</v>
      </c>
      <c r="D69" s="11" t="s">
        <v>104</v>
      </c>
      <c r="E69" s="21" t="str">
        <f t="shared" si="0"/>
        <v>1男</v>
      </c>
      <c r="F69" s="21" t="s">
        <v>366</v>
      </c>
      <c r="G69" s="22" t="s">
        <v>28</v>
      </c>
      <c r="H69" s="22" t="s">
        <v>283</v>
      </c>
      <c r="I69" s="23" t="s">
        <v>82</v>
      </c>
      <c r="J69" s="17" t="s">
        <v>68</v>
      </c>
      <c r="K69" s="17"/>
      <c r="L69" s="17">
        <v>4</v>
      </c>
      <c r="M69" s="40">
        <v>202109</v>
      </c>
      <c r="N69" s="40">
        <v>202112</v>
      </c>
      <c r="O69" s="41" t="str">
        <f t="shared" si="1"/>
        <v/>
      </c>
      <c r="P69" s="41">
        <f t="shared" si="2"/>
        <v>800</v>
      </c>
      <c r="Q69" s="21"/>
      <c r="R69" s="21">
        <f t="shared" si="3"/>
        <v>800</v>
      </c>
      <c r="S69" s="11" t="s">
        <v>371</v>
      </c>
      <c r="T69" s="11" t="s">
        <v>370</v>
      </c>
      <c r="U69" s="19" t="s">
        <v>39</v>
      </c>
      <c r="V69" s="59" t="s">
        <v>49</v>
      </c>
      <c r="W69" s="17" t="s">
        <v>41</v>
      </c>
      <c r="X69" s="19" t="s">
        <v>368</v>
      </c>
      <c r="Y69" s="11" t="s">
        <v>369</v>
      </c>
      <c r="Z69" s="18"/>
    </row>
    <row r="70" s="3" customFormat="1" ht="45" customHeight="1" spans="1:26">
      <c r="A70" s="17">
        <v>65</v>
      </c>
      <c r="B70" s="18" t="s">
        <v>31</v>
      </c>
      <c r="C70" s="19" t="s">
        <v>372</v>
      </c>
      <c r="D70" s="20" t="s">
        <v>97</v>
      </c>
      <c r="E70" s="21" t="str">
        <f t="shared" ref="E70:E85" si="4">IFERROR(IF(MOD(MID(D70,17,1),2)=1,"1男","2女"),"")</f>
        <v>2女</v>
      </c>
      <c r="F70" s="20" t="s">
        <v>373</v>
      </c>
      <c r="G70" s="26" t="s">
        <v>28</v>
      </c>
      <c r="H70" s="24" t="s">
        <v>374</v>
      </c>
      <c r="I70" s="19" t="s">
        <v>236</v>
      </c>
      <c r="J70" s="19" t="s">
        <v>68</v>
      </c>
      <c r="K70" s="17"/>
      <c r="L70" s="17">
        <v>2</v>
      </c>
      <c r="M70" s="40">
        <v>202111</v>
      </c>
      <c r="N70" s="40">
        <v>202112</v>
      </c>
      <c r="O70" s="41" t="str">
        <f t="shared" ref="O70:O85" si="5">IF(L70=0,"",IF(G70="单位就业",L70*300,""))</f>
        <v/>
      </c>
      <c r="P70" s="41">
        <f t="shared" ref="P70:P85" si="6">IF(L70=0,"",IF(G70="灵活就业",L70*200,""))</f>
        <v>400</v>
      </c>
      <c r="Q70" s="21"/>
      <c r="R70" s="21">
        <f t="shared" ref="R70:R85" si="7">IF(SUM(O70:Q70)=0,"",SUM(O70:Q70))</f>
        <v>400</v>
      </c>
      <c r="S70" s="29" t="s">
        <v>375</v>
      </c>
      <c r="T70" s="19" t="s">
        <v>372</v>
      </c>
      <c r="U70" s="19" t="s">
        <v>39</v>
      </c>
      <c r="V70" s="59" t="s">
        <v>40</v>
      </c>
      <c r="W70" s="17" t="s">
        <v>41</v>
      </c>
      <c r="X70" s="19" t="s">
        <v>376</v>
      </c>
      <c r="Y70" s="11" t="s">
        <v>377</v>
      </c>
      <c r="Z70" s="18"/>
    </row>
    <row r="71" s="3" customFormat="1" ht="45" customHeight="1" spans="1:26">
      <c r="A71" s="17">
        <v>66</v>
      </c>
      <c r="B71" s="18" t="s">
        <v>31</v>
      </c>
      <c r="C71" s="19" t="s">
        <v>378</v>
      </c>
      <c r="D71" s="20" t="s">
        <v>379</v>
      </c>
      <c r="E71" s="21" t="str">
        <f t="shared" si="4"/>
        <v>1男</v>
      </c>
      <c r="F71" s="20" t="s">
        <v>380</v>
      </c>
      <c r="G71" s="26" t="s">
        <v>28</v>
      </c>
      <c r="H71" s="24" t="s">
        <v>299</v>
      </c>
      <c r="I71" s="19" t="s">
        <v>67</v>
      </c>
      <c r="J71" s="19" t="s">
        <v>68</v>
      </c>
      <c r="K71" s="17"/>
      <c r="L71" s="17">
        <v>2</v>
      </c>
      <c r="M71" s="40">
        <v>202111</v>
      </c>
      <c r="N71" s="40">
        <v>202112</v>
      </c>
      <c r="O71" s="41" t="str">
        <f t="shared" si="5"/>
        <v/>
      </c>
      <c r="P71" s="41">
        <f t="shared" si="6"/>
        <v>400</v>
      </c>
      <c r="Q71" s="21"/>
      <c r="R71" s="21">
        <f t="shared" si="7"/>
        <v>400</v>
      </c>
      <c r="S71" s="11" t="s">
        <v>381</v>
      </c>
      <c r="T71" s="19" t="s">
        <v>378</v>
      </c>
      <c r="U71" s="19" t="s">
        <v>39</v>
      </c>
      <c r="V71" s="59" t="s">
        <v>40</v>
      </c>
      <c r="W71" s="17" t="s">
        <v>41</v>
      </c>
      <c r="X71" s="19" t="s">
        <v>376</v>
      </c>
      <c r="Y71" s="11" t="s">
        <v>377</v>
      </c>
      <c r="Z71" s="18"/>
    </row>
    <row r="72" s="3" customFormat="1" ht="45" customHeight="1" spans="1:26">
      <c r="A72" s="17">
        <v>67</v>
      </c>
      <c r="B72" s="18" t="s">
        <v>31</v>
      </c>
      <c r="C72" s="20" t="s">
        <v>382</v>
      </c>
      <c r="D72" s="20" t="s">
        <v>129</v>
      </c>
      <c r="E72" s="21" t="str">
        <f t="shared" si="4"/>
        <v>1男</v>
      </c>
      <c r="F72" s="20" t="s">
        <v>383</v>
      </c>
      <c r="G72" s="26" t="s">
        <v>28</v>
      </c>
      <c r="H72" s="24" t="s">
        <v>99</v>
      </c>
      <c r="I72" s="19" t="s">
        <v>384</v>
      </c>
      <c r="J72" s="19" t="s">
        <v>37</v>
      </c>
      <c r="K72" s="17"/>
      <c r="L72" s="17">
        <v>2</v>
      </c>
      <c r="M72" s="40">
        <v>202111</v>
      </c>
      <c r="N72" s="40">
        <v>202112</v>
      </c>
      <c r="O72" s="41" t="str">
        <f t="shared" si="5"/>
        <v/>
      </c>
      <c r="P72" s="41">
        <f t="shared" si="6"/>
        <v>400</v>
      </c>
      <c r="Q72" s="21"/>
      <c r="R72" s="21">
        <f t="shared" si="7"/>
        <v>400</v>
      </c>
      <c r="S72" s="29" t="s">
        <v>385</v>
      </c>
      <c r="T72" s="20" t="s">
        <v>382</v>
      </c>
      <c r="U72" s="19" t="s">
        <v>39</v>
      </c>
      <c r="V72" s="59" t="s">
        <v>155</v>
      </c>
      <c r="W72" s="17" t="s">
        <v>41</v>
      </c>
      <c r="X72" s="19" t="s">
        <v>386</v>
      </c>
      <c r="Y72" s="11" t="s">
        <v>387</v>
      </c>
      <c r="Z72" s="18"/>
    </row>
    <row r="73" s="3" customFormat="1" ht="45" customHeight="1" spans="1:26">
      <c r="A73" s="17">
        <v>68</v>
      </c>
      <c r="B73" s="18" t="s">
        <v>31</v>
      </c>
      <c r="C73" s="20" t="s">
        <v>388</v>
      </c>
      <c r="D73" s="20" t="s">
        <v>389</v>
      </c>
      <c r="E73" s="21" t="str">
        <f t="shared" si="4"/>
        <v>1男</v>
      </c>
      <c r="F73" s="20" t="s">
        <v>390</v>
      </c>
      <c r="G73" s="26" t="s">
        <v>28</v>
      </c>
      <c r="H73" s="24" t="s">
        <v>391</v>
      </c>
      <c r="I73" s="19" t="s">
        <v>319</v>
      </c>
      <c r="J73" s="19" t="s">
        <v>37</v>
      </c>
      <c r="K73" s="17"/>
      <c r="L73" s="17">
        <v>2</v>
      </c>
      <c r="M73" s="40">
        <v>202111</v>
      </c>
      <c r="N73" s="40">
        <v>202112</v>
      </c>
      <c r="O73" s="41" t="str">
        <f t="shared" si="5"/>
        <v/>
      </c>
      <c r="P73" s="41">
        <f t="shared" si="6"/>
        <v>400</v>
      </c>
      <c r="Q73" s="21"/>
      <c r="R73" s="21">
        <f t="shared" si="7"/>
        <v>400</v>
      </c>
      <c r="S73" s="29" t="s">
        <v>392</v>
      </c>
      <c r="T73" s="20" t="s">
        <v>388</v>
      </c>
      <c r="U73" s="19" t="s">
        <v>39</v>
      </c>
      <c r="V73" s="59" t="s">
        <v>155</v>
      </c>
      <c r="W73" s="17" t="s">
        <v>41</v>
      </c>
      <c r="X73" s="19" t="s">
        <v>386</v>
      </c>
      <c r="Y73" s="11" t="s">
        <v>387</v>
      </c>
      <c r="Z73" s="18"/>
    </row>
    <row r="74" s="3" customFormat="1" ht="45" customHeight="1" spans="1:26">
      <c r="A74" s="17">
        <v>69</v>
      </c>
      <c r="B74" s="18" t="s">
        <v>31</v>
      </c>
      <c r="C74" s="20" t="s">
        <v>393</v>
      </c>
      <c r="D74" s="20" t="s">
        <v>163</v>
      </c>
      <c r="E74" s="21" t="str">
        <f t="shared" si="4"/>
        <v>1男</v>
      </c>
      <c r="F74" s="20" t="s">
        <v>394</v>
      </c>
      <c r="G74" s="26" t="s">
        <v>28</v>
      </c>
      <c r="H74" s="24" t="s">
        <v>395</v>
      </c>
      <c r="I74" s="19" t="s">
        <v>396</v>
      </c>
      <c r="J74" s="19" t="s">
        <v>37</v>
      </c>
      <c r="K74" s="17"/>
      <c r="L74" s="17">
        <v>2</v>
      </c>
      <c r="M74" s="40">
        <v>202111</v>
      </c>
      <c r="N74" s="40">
        <v>202112</v>
      </c>
      <c r="O74" s="41" t="str">
        <f t="shared" si="5"/>
        <v/>
      </c>
      <c r="P74" s="41">
        <f t="shared" si="6"/>
        <v>400</v>
      </c>
      <c r="Q74" s="21"/>
      <c r="R74" s="21">
        <f t="shared" si="7"/>
        <v>400</v>
      </c>
      <c r="S74" s="29" t="s">
        <v>397</v>
      </c>
      <c r="T74" s="20" t="s">
        <v>393</v>
      </c>
      <c r="U74" s="19" t="s">
        <v>39</v>
      </c>
      <c r="V74" s="59" t="s">
        <v>155</v>
      </c>
      <c r="W74" s="17" t="s">
        <v>41</v>
      </c>
      <c r="X74" s="19" t="s">
        <v>386</v>
      </c>
      <c r="Y74" s="11" t="s">
        <v>387</v>
      </c>
      <c r="Z74" s="18"/>
    </row>
    <row r="75" s="3" customFormat="1" ht="45" customHeight="1" spans="1:26">
      <c r="A75" s="17">
        <v>70</v>
      </c>
      <c r="B75" s="18" t="s">
        <v>31</v>
      </c>
      <c r="C75" s="20" t="s">
        <v>398</v>
      </c>
      <c r="D75" s="20" t="s">
        <v>288</v>
      </c>
      <c r="E75" s="55" t="str">
        <f t="shared" si="4"/>
        <v>2女</v>
      </c>
      <c r="F75" s="20" t="s">
        <v>399</v>
      </c>
      <c r="G75" s="26" t="s">
        <v>28</v>
      </c>
      <c r="H75" s="24" t="s">
        <v>400</v>
      </c>
      <c r="I75" s="19" t="s">
        <v>67</v>
      </c>
      <c r="J75" s="19" t="s">
        <v>68</v>
      </c>
      <c r="K75" s="17"/>
      <c r="L75" s="17">
        <v>2</v>
      </c>
      <c r="M75" s="40">
        <v>202111</v>
      </c>
      <c r="N75" s="40">
        <v>202112</v>
      </c>
      <c r="O75" s="41" t="str">
        <f t="shared" si="5"/>
        <v/>
      </c>
      <c r="P75" s="41">
        <f t="shared" si="6"/>
        <v>400</v>
      </c>
      <c r="Q75" s="21"/>
      <c r="R75" s="21">
        <f t="shared" si="7"/>
        <v>400</v>
      </c>
      <c r="S75" s="29" t="s">
        <v>401</v>
      </c>
      <c r="T75" s="20" t="s">
        <v>398</v>
      </c>
      <c r="U75" s="19" t="s">
        <v>39</v>
      </c>
      <c r="V75" s="59" t="s">
        <v>155</v>
      </c>
      <c r="W75" s="17" t="s">
        <v>41</v>
      </c>
      <c r="X75" s="19" t="s">
        <v>386</v>
      </c>
      <c r="Y75" s="11" t="s">
        <v>387</v>
      </c>
      <c r="Z75" s="18"/>
    </row>
    <row r="76" s="3" customFormat="1" ht="45" customHeight="1" spans="1:26">
      <c r="A76" s="17">
        <v>71</v>
      </c>
      <c r="B76" s="18" t="s">
        <v>31</v>
      </c>
      <c r="C76" s="20" t="s">
        <v>402</v>
      </c>
      <c r="D76" s="20" t="s">
        <v>403</v>
      </c>
      <c r="E76" s="21" t="str">
        <f t="shared" si="4"/>
        <v>2女</v>
      </c>
      <c r="F76" s="20" t="s">
        <v>404</v>
      </c>
      <c r="G76" s="26" t="s">
        <v>28</v>
      </c>
      <c r="H76" s="24" t="s">
        <v>405</v>
      </c>
      <c r="I76" s="19" t="s">
        <v>406</v>
      </c>
      <c r="J76" s="19" t="s">
        <v>37</v>
      </c>
      <c r="K76" s="17"/>
      <c r="L76" s="17">
        <v>2</v>
      </c>
      <c r="M76" s="40">
        <v>202111</v>
      </c>
      <c r="N76" s="40">
        <v>202112</v>
      </c>
      <c r="O76" s="41" t="str">
        <f t="shared" si="5"/>
        <v/>
      </c>
      <c r="P76" s="41">
        <f t="shared" si="6"/>
        <v>400</v>
      </c>
      <c r="Q76" s="21"/>
      <c r="R76" s="21">
        <f t="shared" si="7"/>
        <v>400</v>
      </c>
      <c r="S76" s="29" t="s">
        <v>407</v>
      </c>
      <c r="T76" s="20" t="s">
        <v>402</v>
      </c>
      <c r="U76" s="19" t="s">
        <v>39</v>
      </c>
      <c r="V76" s="59" t="s">
        <v>155</v>
      </c>
      <c r="W76" s="17" t="s">
        <v>41</v>
      </c>
      <c r="X76" s="19" t="s">
        <v>386</v>
      </c>
      <c r="Y76" s="11" t="s">
        <v>387</v>
      </c>
      <c r="Z76" s="18"/>
    </row>
    <row r="77" s="3" customFormat="1" ht="45" customHeight="1" spans="1:26">
      <c r="A77" s="17">
        <v>72</v>
      </c>
      <c r="B77" s="18" t="s">
        <v>31</v>
      </c>
      <c r="C77" s="20" t="s">
        <v>408</v>
      </c>
      <c r="D77" s="20" t="s">
        <v>159</v>
      </c>
      <c r="E77" s="21" t="str">
        <f t="shared" si="4"/>
        <v>1男</v>
      </c>
      <c r="F77" s="20" t="s">
        <v>409</v>
      </c>
      <c r="G77" s="26" t="s">
        <v>28</v>
      </c>
      <c r="H77" s="24" t="s">
        <v>405</v>
      </c>
      <c r="I77" s="19" t="s">
        <v>406</v>
      </c>
      <c r="J77" s="19" t="s">
        <v>37</v>
      </c>
      <c r="K77" s="17"/>
      <c r="L77" s="17">
        <v>2</v>
      </c>
      <c r="M77" s="40">
        <v>202111</v>
      </c>
      <c r="N77" s="40">
        <v>202112</v>
      </c>
      <c r="O77" s="41" t="str">
        <f t="shared" si="5"/>
        <v/>
      </c>
      <c r="P77" s="41">
        <f t="shared" si="6"/>
        <v>400</v>
      </c>
      <c r="Q77" s="21"/>
      <c r="R77" s="21">
        <f t="shared" si="7"/>
        <v>400</v>
      </c>
      <c r="S77" s="29" t="s">
        <v>410</v>
      </c>
      <c r="T77" s="20" t="s">
        <v>408</v>
      </c>
      <c r="U77" s="19" t="s">
        <v>39</v>
      </c>
      <c r="V77" s="59" t="s">
        <v>155</v>
      </c>
      <c r="W77" s="17" t="s">
        <v>41</v>
      </c>
      <c r="X77" s="19" t="s">
        <v>386</v>
      </c>
      <c r="Y77" s="11" t="s">
        <v>387</v>
      </c>
      <c r="Z77" s="18"/>
    </row>
    <row r="78" s="3" customFormat="1" ht="45" customHeight="1" spans="1:26">
      <c r="A78" s="17">
        <v>73</v>
      </c>
      <c r="B78" s="18" t="s">
        <v>167</v>
      </c>
      <c r="C78" s="17" t="s">
        <v>411</v>
      </c>
      <c r="D78" s="11" t="s">
        <v>412</v>
      </c>
      <c r="E78" s="21" t="str">
        <f t="shared" si="4"/>
        <v>2女</v>
      </c>
      <c r="F78" s="21" t="s">
        <v>413</v>
      </c>
      <c r="G78" s="30" t="s">
        <v>27</v>
      </c>
      <c r="H78" s="22" t="s">
        <v>414</v>
      </c>
      <c r="I78" s="23" t="s">
        <v>415</v>
      </c>
      <c r="J78" s="17" t="s">
        <v>68</v>
      </c>
      <c r="K78" s="17"/>
      <c r="L78" s="17">
        <v>4</v>
      </c>
      <c r="M78" s="40">
        <v>202109</v>
      </c>
      <c r="N78" s="40">
        <v>202112</v>
      </c>
      <c r="O78" s="41">
        <f t="shared" si="5"/>
        <v>1200</v>
      </c>
      <c r="P78" s="41" t="str">
        <f t="shared" si="6"/>
        <v/>
      </c>
      <c r="Q78" s="21"/>
      <c r="R78" s="21">
        <f t="shared" si="7"/>
        <v>1200</v>
      </c>
      <c r="S78" s="11" t="s">
        <v>416</v>
      </c>
      <c r="T78" s="11" t="s">
        <v>411</v>
      </c>
      <c r="U78" s="19" t="s">
        <v>39</v>
      </c>
      <c r="V78" s="17" t="s">
        <v>40</v>
      </c>
      <c r="W78" s="17" t="s">
        <v>70</v>
      </c>
      <c r="X78" s="17" t="s">
        <v>417</v>
      </c>
      <c r="Y78" s="11" t="s">
        <v>418</v>
      </c>
      <c r="Z78" s="18"/>
    </row>
    <row r="79" s="3" customFormat="1" ht="45" customHeight="1" spans="1:26">
      <c r="A79" s="17">
        <v>74</v>
      </c>
      <c r="B79" s="18" t="s">
        <v>167</v>
      </c>
      <c r="C79" s="17" t="s">
        <v>419</v>
      </c>
      <c r="D79" s="11" t="s">
        <v>129</v>
      </c>
      <c r="E79" s="21" t="str">
        <f t="shared" si="4"/>
        <v>1男</v>
      </c>
      <c r="F79" s="21" t="s">
        <v>420</v>
      </c>
      <c r="G79" s="30" t="s">
        <v>27</v>
      </c>
      <c r="H79" s="22" t="s">
        <v>421</v>
      </c>
      <c r="I79" s="23" t="s">
        <v>56</v>
      </c>
      <c r="J79" s="17" t="s">
        <v>56</v>
      </c>
      <c r="K79" s="17"/>
      <c r="L79" s="17">
        <v>4</v>
      </c>
      <c r="M79" s="40">
        <v>202109</v>
      </c>
      <c r="N79" s="40">
        <v>202112</v>
      </c>
      <c r="O79" s="41">
        <f t="shared" si="5"/>
        <v>1200</v>
      </c>
      <c r="P79" s="41" t="str">
        <f t="shared" si="6"/>
        <v/>
      </c>
      <c r="Q79" s="21" t="str">
        <f>IF(J79="是",800,IF(J79="否",200,""))</f>
        <v/>
      </c>
      <c r="R79" s="21">
        <f t="shared" si="7"/>
        <v>1200</v>
      </c>
      <c r="S79" s="11" t="s">
        <v>422</v>
      </c>
      <c r="T79" s="11" t="s">
        <v>419</v>
      </c>
      <c r="U79" s="19" t="s">
        <v>39</v>
      </c>
      <c r="V79" s="17" t="s">
        <v>40</v>
      </c>
      <c r="W79" s="17" t="s">
        <v>70</v>
      </c>
      <c r="X79" s="17" t="s">
        <v>417</v>
      </c>
      <c r="Y79" s="11" t="s">
        <v>418</v>
      </c>
      <c r="Z79" s="18"/>
    </row>
    <row r="80" s="3" customFormat="1" ht="45" customHeight="1" spans="1:26">
      <c r="A80" s="17">
        <v>75</v>
      </c>
      <c r="B80" s="18" t="s">
        <v>167</v>
      </c>
      <c r="C80" s="28" t="s">
        <v>423</v>
      </c>
      <c r="D80" s="28" t="s">
        <v>424</v>
      </c>
      <c r="E80" s="21" t="str">
        <f t="shared" si="4"/>
        <v>2女</v>
      </c>
      <c r="F80" s="28" t="s">
        <v>425</v>
      </c>
      <c r="G80" s="22" t="s">
        <v>28</v>
      </c>
      <c r="H80" s="23" t="s">
        <v>405</v>
      </c>
      <c r="I80" s="17" t="s">
        <v>67</v>
      </c>
      <c r="J80" s="17" t="s">
        <v>68</v>
      </c>
      <c r="K80" s="17"/>
      <c r="L80" s="17">
        <v>3</v>
      </c>
      <c r="M80" s="40">
        <v>202110</v>
      </c>
      <c r="N80" s="40">
        <v>202112</v>
      </c>
      <c r="O80" s="41" t="str">
        <f t="shared" si="5"/>
        <v/>
      </c>
      <c r="P80" s="41">
        <f t="shared" si="6"/>
        <v>600</v>
      </c>
      <c r="Q80" s="21"/>
      <c r="R80" s="21">
        <f t="shared" si="7"/>
        <v>600</v>
      </c>
      <c r="S80" s="11" t="s">
        <v>426</v>
      </c>
      <c r="T80" s="28" t="s">
        <v>423</v>
      </c>
      <c r="U80" s="19" t="s">
        <v>39</v>
      </c>
      <c r="V80" s="59" t="s">
        <v>49</v>
      </c>
      <c r="W80" s="17" t="s">
        <v>41</v>
      </c>
      <c r="X80" s="17" t="s">
        <v>427</v>
      </c>
      <c r="Y80" s="11" t="s">
        <v>428</v>
      </c>
      <c r="Z80" s="18"/>
    </row>
    <row r="81" s="3" customFormat="1" ht="45" customHeight="1" spans="1:26">
      <c r="A81" s="17">
        <v>76</v>
      </c>
      <c r="B81" s="18" t="s">
        <v>31</v>
      </c>
      <c r="C81" s="19" t="s">
        <v>429</v>
      </c>
      <c r="D81" s="29" t="s">
        <v>159</v>
      </c>
      <c r="E81" s="21" t="str">
        <f t="shared" si="4"/>
        <v>1男</v>
      </c>
      <c r="F81" s="27" t="s">
        <v>430</v>
      </c>
      <c r="G81" s="22" t="s">
        <v>28</v>
      </c>
      <c r="H81" s="24" t="s">
        <v>431</v>
      </c>
      <c r="I81" s="19" t="s">
        <v>67</v>
      </c>
      <c r="J81" s="19" t="s">
        <v>68</v>
      </c>
      <c r="K81" s="17"/>
      <c r="L81" s="17">
        <v>2</v>
      </c>
      <c r="M81" s="40">
        <v>202111</v>
      </c>
      <c r="N81" s="40">
        <v>202112</v>
      </c>
      <c r="O81" s="41" t="str">
        <f t="shared" si="5"/>
        <v/>
      </c>
      <c r="P81" s="41">
        <f t="shared" si="6"/>
        <v>400</v>
      </c>
      <c r="Q81" s="21"/>
      <c r="R81" s="21">
        <f t="shared" si="7"/>
        <v>400</v>
      </c>
      <c r="S81" s="29" t="s">
        <v>432</v>
      </c>
      <c r="T81" s="19" t="s">
        <v>429</v>
      </c>
      <c r="U81" s="19" t="s">
        <v>39</v>
      </c>
      <c r="V81" s="59" t="s">
        <v>49</v>
      </c>
      <c r="W81" s="17" t="s">
        <v>41</v>
      </c>
      <c r="X81" s="19" t="s">
        <v>427</v>
      </c>
      <c r="Y81" s="11" t="s">
        <v>428</v>
      </c>
      <c r="Z81" s="18"/>
    </row>
    <row r="82" s="3" customFormat="1" ht="45" customHeight="1" spans="1:26">
      <c r="A82" s="17">
        <v>77</v>
      </c>
      <c r="B82" s="18" t="s">
        <v>167</v>
      </c>
      <c r="C82" s="17" t="s">
        <v>433</v>
      </c>
      <c r="D82" s="11" t="s">
        <v>434</v>
      </c>
      <c r="E82" s="21" t="str">
        <f t="shared" si="4"/>
        <v>1男</v>
      </c>
      <c r="F82" s="21" t="s">
        <v>435</v>
      </c>
      <c r="G82" s="30" t="s">
        <v>28</v>
      </c>
      <c r="H82" s="22" t="s">
        <v>405</v>
      </c>
      <c r="I82" s="23" t="s">
        <v>67</v>
      </c>
      <c r="J82" s="17" t="s">
        <v>68</v>
      </c>
      <c r="K82" s="17"/>
      <c r="L82" s="17">
        <v>4</v>
      </c>
      <c r="M82" s="40">
        <v>202109</v>
      </c>
      <c r="N82" s="40">
        <v>202112</v>
      </c>
      <c r="O82" s="41" t="str">
        <f t="shared" si="5"/>
        <v/>
      </c>
      <c r="P82" s="41">
        <f t="shared" si="6"/>
        <v>800</v>
      </c>
      <c r="Q82" s="21"/>
      <c r="R82" s="21">
        <f t="shared" si="7"/>
        <v>800</v>
      </c>
      <c r="S82" s="11" t="s">
        <v>436</v>
      </c>
      <c r="T82" s="17" t="s">
        <v>433</v>
      </c>
      <c r="U82" s="19" t="s">
        <v>39</v>
      </c>
      <c r="V82" s="59" t="s">
        <v>49</v>
      </c>
      <c r="W82" s="17" t="s">
        <v>41</v>
      </c>
      <c r="X82" s="19" t="s">
        <v>427</v>
      </c>
      <c r="Y82" s="11" t="s">
        <v>428</v>
      </c>
      <c r="Z82" s="18"/>
    </row>
    <row r="83" s="3" customFormat="1" ht="45" customHeight="1" spans="1:26">
      <c r="A83" s="17">
        <v>78</v>
      </c>
      <c r="B83" s="18" t="s">
        <v>167</v>
      </c>
      <c r="C83" s="17" t="s">
        <v>437</v>
      </c>
      <c r="D83" s="11" t="s">
        <v>438</v>
      </c>
      <c r="E83" s="21" t="str">
        <f t="shared" si="4"/>
        <v>1男</v>
      </c>
      <c r="F83" s="21" t="s">
        <v>439</v>
      </c>
      <c r="G83" s="30" t="s">
        <v>28</v>
      </c>
      <c r="H83" s="22" t="s">
        <v>440</v>
      </c>
      <c r="I83" s="23" t="s">
        <v>56</v>
      </c>
      <c r="J83" s="17" t="s">
        <v>56</v>
      </c>
      <c r="K83" s="17"/>
      <c r="L83" s="17">
        <v>4</v>
      </c>
      <c r="M83" s="40">
        <v>202109</v>
      </c>
      <c r="N83" s="40">
        <v>202112</v>
      </c>
      <c r="O83" s="41" t="str">
        <f t="shared" si="5"/>
        <v/>
      </c>
      <c r="P83" s="41">
        <f t="shared" si="6"/>
        <v>800</v>
      </c>
      <c r="Q83" s="21" t="str">
        <f>IF(J83="是",800,IF(J83="否",200,""))</f>
        <v/>
      </c>
      <c r="R83" s="21">
        <f t="shared" si="7"/>
        <v>800</v>
      </c>
      <c r="S83" s="11" t="s">
        <v>441</v>
      </c>
      <c r="T83" s="11" t="s">
        <v>437</v>
      </c>
      <c r="U83" s="19" t="s">
        <v>39</v>
      </c>
      <c r="V83" s="59" t="s">
        <v>49</v>
      </c>
      <c r="W83" s="17" t="s">
        <v>41</v>
      </c>
      <c r="X83" s="19" t="s">
        <v>427</v>
      </c>
      <c r="Y83" s="11" t="s">
        <v>428</v>
      </c>
      <c r="Z83" s="18"/>
    </row>
    <row r="84" s="3" customFormat="1" ht="45" customHeight="1" spans="1:26">
      <c r="A84" s="17">
        <v>79</v>
      </c>
      <c r="B84" s="18" t="s">
        <v>167</v>
      </c>
      <c r="C84" s="17" t="s">
        <v>442</v>
      </c>
      <c r="D84" s="11" t="s">
        <v>443</v>
      </c>
      <c r="E84" s="21" t="str">
        <f t="shared" si="4"/>
        <v>2女</v>
      </c>
      <c r="F84" s="21" t="s">
        <v>444</v>
      </c>
      <c r="G84" s="30" t="s">
        <v>28</v>
      </c>
      <c r="H84" s="23" t="s">
        <v>445</v>
      </c>
      <c r="I84" s="17" t="s">
        <v>295</v>
      </c>
      <c r="J84" s="17" t="s">
        <v>68</v>
      </c>
      <c r="K84" s="17">
        <v>2021</v>
      </c>
      <c r="L84" s="17">
        <v>4</v>
      </c>
      <c r="M84" s="40">
        <v>202109</v>
      </c>
      <c r="N84" s="40">
        <v>202112</v>
      </c>
      <c r="O84" s="41" t="str">
        <f t="shared" si="5"/>
        <v/>
      </c>
      <c r="P84" s="41">
        <f t="shared" si="6"/>
        <v>800</v>
      </c>
      <c r="Q84" s="21">
        <f>IF(J84="是",800,IF(J84="否",200,""))</f>
        <v>200</v>
      </c>
      <c r="R84" s="21">
        <f t="shared" si="7"/>
        <v>1000</v>
      </c>
      <c r="S84" s="11" t="s">
        <v>446</v>
      </c>
      <c r="T84" s="11" t="s">
        <v>442</v>
      </c>
      <c r="U84" s="19" t="s">
        <v>39</v>
      </c>
      <c r="V84" s="59" t="s">
        <v>49</v>
      </c>
      <c r="W84" s="17" t="s">
        <v>41</v>
      </c>
      <c r="X84" s="19" t="s">
        <v>427</v>
      </c>
      <c r="Y84" s="11" t="s">
        <v>428</v>
      </c>
      <c r="Z84" s="18"/>
    </row>
    <row r="85" s="3" customFormat="1" ht="45" customHeight="1" spans="1:26">
      <c r="A85" s="17">
        <v>80</v>
      </c>
      <c r="B85" s="18" t="s">
        <v>31</v>
      </c>
      <c r="C85" s="28" t="s">
        <v>447</v>
      </c>
      <c r="D85" s="28" t="s">
        <v>116</v>
      </c>
      <c r="E85" s="21" t="str">
        <f t="shared" si="4"/>
        <v>1男</v>
      </c>
      <c r="F85" s="28" t="s">
        <v>448</v>
      </c>
      <c r="G85" s="22" t="s">
        <v>28</v>
      </c>
      <c r="H85" s="23" t="s">
        <v>449</v>
      </c>
      <c r="I85" s="17" t="s">
        <v>56</v>
      </c>
      <c r="J85" s="17" t="s">
        <v>56</v>
      </c>
      <c r="K85" s="17"/>
      <c r="L85" s="17">
        <v>1</v>
      </c>
      <c r="M85" s="40">
        <v>202112</v>
      </c>
      <c r="N85" s="40">
        <v>202112</v>
      </c>
      <c r="O85" s="41" t="str">
        <f t="shared" si="5"/>
        <v/>
      </c>
      <c r="P85" s="41">
        <f t="shared" si="6"/>
        <v>200</v>
      </c>
      <c r="Q85" s="21" t="str">
        <f>IF(J85="是",800,IF(J85="否",200,""))</f>
        <v/>
      </c>
      <c r="R85" s="21">
        <f t="shared" si="7"/>
        <v>200</v>
      </c>
      <c r="S85" s="11" t="s">
        <v>450</v>
      </c>
      <c r="T85" s="28" t="s">
        <v>447</v>
      </c>
      <c r="U85" s="19" t="s">
        <v>39</v>
      </c>
      <c r="V85" s="59" t="s">
        <v>49</v>
      </c>
      <c r="W85" s="17" t="s">
        <v>41</v>
      </c>
      <c r="X85" s="19" t="s">
        <v>427</v>
      </c>
      <c r="Y85" s="11" t="s">
        <v>428</v>
      </c>
      <c r="Z85" s="18"/>
    </row>
    <row r="86" s="3" customFormat="1" ht="45" customHeight="1" spans="1:26">
      <c r="A86" s="17">
        <v>81</v>
      </c>
      <c r="B86" s="18" t="s">
        <v>167</v>
      </c>
      <c r="C86" s="17" t="s">
        <v>451</v>
      </c>
      <c r="D86" s="11" t="s">
        <v>434</v>
      </c>
      <c r="E86" s="21" t="str">
        <f t="shared" ref="E86:E143" si="8">IFERROR(IF(MOD(MID(D86,17,1),2)=1,"1男","2女"),"")</f>
        <v>1男</v>
      </c>
      <c r="F86" s="21" t="s">
        <v>452</v>
      </c>
      <c r="G86" s="22" t="s">
        <v>28</v>
      </c>
      <c r="H86" s="23" t="s">
        <v>453</v>
      </c>
      <c r="I86" s="17" t="s">
        <v>76</v>
      </c>
      <c r="J86" s="17" t="s">
        <v>68</v>
      </c>
      <c r="K86" s="17">
        <v>2021</v>
      </c>
      <c r="L86" s="17">
        <v>4</v>
      </c>
      <c r="M86" s="40">
        <v>202109</v>
      </c>
      <c r="N86" s="40">
        <v>202112</v>
      </c>
      <c r="O86" s="41" t="str">
        <f t="shared" ref="O86:O143" si="9">IF(L86=0,"",IF(G86="单位就业",L86*300,""))</f>
        <v/>
      </c>
      <c r="P86" s="41">
        <f t="shared" ref="P86:P143" si="10">IF(L86=0,"",IF(G86="灵活就业",L86*200,""))</f>
        <v>800</v>
      </c>
      <c r="Q86" s="21">
        <f>IF(J86="是",800,IF(J86="否",200,""))</f>
        <v>200</v>
      </c>
      <c r="R86" s="21">
        <f t="shared" ref="R86:R143" si="11">IF(SUM(O86:Q86)=0,"",SUM(O86:Q86))</f>
        <v>1000</v>
      </c>
      <c r="S86" s="11" t="s">
        <v>454</v>
      </c>
      <c r="T86" s="17" t="s">
        <v>451</v>
      </c>
      <c r="U86" s="19" t="s">
        <v>39</v>
      </c>
      <c r="V86" s="59" t="s">
        <v>155</v>
      </c>
      <c r="W86" s="17" t="s">
        <v>41</v>
      </c>
      <c r="X86" s="17" t="s">
        <v>455</v>
      </c>
      <c r="Y86" s="11" t="s">
        <v>456</v>
      </c>
      <c r="Z86" s="18"/>
    </row>
    <row r="87" s="3" customFormat="1" ht="45" customHeight="1" spans="1:26">
      <c r="A87" s="17">
        <v>82</v>
      </c>
      <c r="B87" s="18" t="s">
        <v>167</v>
      </c>
      <c r="C87" s="17" t="s">
        <v>457</v>
      </c>
      <c r="D87" s="11" t="s">
        <v>233</v>
      </c>
      <c r="E87" s="21" t="str">
        <f t="shared" si="8"/>
        <v>2女</v>
      </c>
      <c r="F87" s="21" t="s">
        <v>458</v>
      </c>
      <c r="G87" s="22" t="s">
        <v>28</v>
      </c>
      <c r="H87" s="23" t="s">
        <v>459</v>
      </c>
      <c r="I87" s="17" t="s">
        <v>295</v>
      </c>
      <c r="J87" s="17" t="s">
        <v>68</v>
      </c>
      <c r="K87" s="17"/>
      <c r="L87" s="17">
        <v>4</v>
      </c>
      <c r="M87" s="40">
        <v>202109</v>
      </c>
      <c r="N87" s="40">
        <v>202112</v>
      </c>
      <c r="O87" s="41" t="str">
        <f t="shared" si="9"/>
        <v/>
      </c>
      <c r="P87" s="41">
        <f t="shared" si="10"/>
        <v>800</v>
      </c>
      <c r="Q87" s="21"/>
      <c r="R87" s="21">
        <f t="shared" si="11"/>
        <v>800</v>
      </c>
      <c r="S87" s="11" t="s">
        <v>460</v>
      </c>
      <c r="T87" s="17" t="s">
        <v>457</v>
      </c>
      <c r="U87" s="19" t="s">
        <v>39</v>
      </c>
      <c r="V87" s="59" t="s">
        <v>49</v>
      </c>
      <c r="W87" s="17" t="s">
        <v>41</v>
      </c>
      <c r="X87" s="17" t="s">
        <v>461</v>
      </c>
      <c r="Y87" s="11" t="s">
        <v>462</v>
      </c>
      <c r="Z87" s="18"/>
    </row>
    <row r="88" s="3" customFormat="1" ht="45" customHeight="1" spans="1:26">
      <c r="A88" s="17">
        <v>83</v>
      </c>
      <c r="B88" s="18" t="s">
        <v>167</v>
      </c>
      <c r="C88" s="17" t="s">
        <v>463</v>
      </c>
      <c r="D88" s="11" t="s">
        <v>464</v>
      </c>
      <c r="E88" s="21" t="str">
        <f t="shared" si="8"/>
        <v>2女</v>
      </c>
      <c r="F88" s="21" t="s">
        <v>465</v>
      </c>
      <c r="G88" s="22" t="s">
        <v>28</v>
      </c>
      <c r="H88" s="23" t="s">
        <v>466</v>
      </c>
      <c r="I88" s="17" t="s">
        <v>47</v>
      </c>
      <c r="J88" s="17" t="s">
        <v>37</v>
      </c>
      <c r="K88" s="17"/>
      <c r="L88" s="17">
        <v>4</v>
      </c>
      <c r="M88" s="40">
        <v>202109</v>
      </c>
      <c r="N88" s="40">
        <v>202112</v>
      </c>
      <c r="O88" s="41" t="str">
        <f t="shared" si="9"/>
        <v/>
      </c>
      <c r="P88" s="41">
        <f t="shared" si="10"/>
        <v>800</v>
      </c>
      <c r="Q88" s="21"/>
      <c r="R88" s="21">
        <f t="shared" si="11"/>
        <v>800</v>
      </c>
      <c r="S88" s="11" t="s">
        <v>467</v>
      </c>
      <c r="T88" s="17" t="s">
        <v>463</v>
      </c>
      <c r="U88" s="19" t="s">
        <v>39</v>
      </c>
      <c r="V88" s="59" t="s">
        <v>49</v>
      </c>
      <c r="W88" s="17" t="s">
        <v>41</v>
      </c>
      <c r="X88" s="17" t="s">
        <v>461</v>
      </c>
      <c r="Y88" s="11" t="s">
        <v>462</v>
      </c>
      <c r="Z88" s="18"/>
    </row>
    <row r="89" s="3" customFormat="1" ht="45" customHeight="1" spans="1:26">
      <c r="A89" s="17">
        <v>84</v>
      </c>
      <c r="B89" s="18" t="s">
        <v>167</v>
      </c>
      <c r="C89" s="17" t="s">
        <v>468</v>
      </c>
      <c r="D89" s="11" t="s">
        <v>129</v>
      </c>
      <c r="E89" s="21" t="str">
        <f t="shared" si="8"/>
        <v>1男</v>
      </c>
      <c r="F89" s="21" t="s">
        <v>469</v>
      </c>
      <c r="G89" s="22" t="s">
        <v>28</v>
      </c>
      <c r="H89" s="23" t="s">
        <v>106</v>
      </c>
      <c r="I89" s="17" t="s">
        <v>47</v>
      </c>
      <c r="J89" s="17" t="s">
        <v>37</v>
      </c>
      <c r="K89" s="17"/>
      <c r="L89" s="17">
        <v>4</v>
      </c>
      <c r="M89" s="40">
        <v>202109</v>
      </c>
      <c r="N89" s="40">
        <v>202112</v>
      </c>
      <c r="O89" s="41" t="str">
        <f t="shared" si="9"/>
        <v/>
      </c>
      <c r="P89" s="41">
        <f t="shared" si="10"/>
        <v>800</v>
      </c>
      <c r="Q89" s="21"/>
      <c r="R89" s="21">
        <f t="shared" si="11"/>
        <v>800</v>
      </c>
      <c r="S89" s="11" t="s">
        <v>470</v>
      </c>
      <c r="T89" s="17" t="s">
        <v>468</v>
      </c>
      <c r="U89" s="19" t="s">
        <v>39</v>
      </c>
      <c r="V89" s="59" t="s">
        <v>49</v>
      </c>
      <c r="W89" s="17" t="s">
        <v>41</v>
      </c>
      <c r="X89" s="17" t="s">
        <v>461</v>
      </c>
      <c r="Y89" s="11" t="s">
        <v>462</v>
      </c>
      <c r="Z89" s="18"/>
    </row>
    <row r="90" s="3" customFormat="1" ht="45" customHeight="1" spans="1:26">
      <c r="A90" s="17">
        <v>85</v>
      </c>
      <c r="B90" s="18" t="s">
        <v>31</v>
      </c>
      <c r="C90" s="20" t="s">
        <v>471</v>
      </c>
      <c r="D90" s="20" t="s">
        <v>472</v>
      </c>
      <c r="E90" s="21" t="str">
        <f t="shared" si="8"/>
        <v>2女</v>
      </c>
      <c r="F90" s="20" t="s">
        <v>473</v>
      </c>
      <c r="G90" s="22" t="s">
        <v>28</v>
      </c>
      <c r="H90" s="23" t="s">
        <v>99</v>
      </c>
      <c r="I90" s="17" t="s">
        <v>67</v>
      </c>
      <c r="J90" s="17" t="s">
        <v>68</v>
      </c>
      <c r="K90" s="17"/>
      <c r="L90" s="17">
        <v>2</v>
      </c>
      <c r="M90" s="40">
        <v>202111</v>
      </c>
      <c r="N90" s="40">
        <v>202112</v>
      </c>
      <c r="O90" s="41" t="str">
        <f t="shared" si="9"/>
        <v/>
      </c>
      <c r="P90" s="41">
        <f t="shared" si="10"/>
        <v>400</v>
      </c>
      <c r="Q90" s="21"/>
      <c r="R90" s="21">
        <f t="shared" si="11"/>
        <v>400</v>
      </c>
      <c r="S90" s="11" t="s">
        <v>474</v>
      </c>
      <c r="T90" s="20" t="s">
        <v>471</v>
      </c>
      <c r="U90" s="19" t="s">
        <v>39</v>
      </c>
      <c r="V90" s="19" t="s">
        <v>155</v>
      </c>
      <c r="W90" s="19" t="s">
        <v>41</v>
      </c>
      <c r="X90" s="19" t="s">
        <v>475</v>
      </c>
      <c r="Y90" s="11" t="s">
        <v>476</v>
      </c>
      <c r="Z90" s="18"/>
    </row>
    <row r="91" s="3" customFormat="1" ht="45" customHeight="1" spans="1:26">
      <c r="A91" s="17">
        <v>86</v>
      </c>
      <c r="B91" s="18" t="s">
        <v>31</v>
      </c>
      <c r="C91" s="20" t="s">
        <v>477</v>
      </c>
      <c r="D91" s="20" t="s">
        <v>190</v>
      </c>
      <c r="E91" s="21" t="str">
        <f t="shared" si="8"/>
        <v>1男</v>
      </c>
      <c r="F91" s="20" t="s">
        <v>478</v>
      </c>
      <c r="G91" s="22" t="s">
        <v>28</v>
      </c>
      <c r="H91" s="24" t="s">
        <v>363</v>
      </c>
      <c r="I91" s="19" t="s">
        <v>56</v>
      </c>
      <c r="J91" s="19" t="s">
        <v>56</v>
      </c>
      <c r="K91" s="17"/>
      <c r="L91" s="17">
        <v>2</v>
      </c>
      <c r="M91" s="40">
        <v>202111</v>
      </c>
      <c r="N91" s="40">
        <v>202112</v>
      </c>
      <c r="O91" s="41" t="str">
        <f t="shared" si="9"/>
        <v/>
      </c>
      <c r="P91" s="41">
        <f t="shared" si="10"/>
        <v>400</v>
      </c>
      <c r="Q91" s="21" t="str">
        <f>IF(J91="是",800,IF(J91="否",200,""))</f>
        <v/>
      </c>
      <c r="R91" s="21">
        <f t="shared" si="11"/>
        <v>400</v>
      </c>
      <c r="S91" s="11" t="s">
        <v>479</v>
      </c>
      <c r="T91" s="20" t="s">
        <v>477</v>
      </c>
      <c r="U91" s="19" t="s">
        <v>39</v>
      </c>
      <c r="V91" s="19" t="s">
        <v>155</v>
      </c>
      <c r="W91" s="19" t="s">
        <v>41</v>
      </c>
      <c r="X91" s="19" t="s">
        <v>475</v>
      </c>
      <c r="Y91" s="11" t="s">
        <v>476</v>
      </c>
      <c r="Z91" s="18"/>
    </row>
    <row r="92" s="3" customFormat="1" ht="45" customHeight="1" spans="1:26">
      <c r="A92" s="17">
        <v>87</v>
      </c>
      <c r="B92" s="18" t="s">
        <v>31</v>
      </c>
      <c r="C92" s="20" t="s">
        <v>480</v>
      </c>
      <c r="D92" s="20" t="s">
        <v>92</v>
      </c>
      <c r="E92" s="21" t="str">
        <f t="shared" si="8"/>
        <v>2女</v>
      </c>
      <c r="F92" s="27" t="s">
        <v>473</v>
      </c>
      <c r="G92" s="26" t="s">
        <v>28</v>
      </c>
      <c r="H92" s="24" t="s">
        <v>363</v>
      </c>
      <c r="I92" s="19" t="s">
        <v>56</v>
      </c>
      <c r="J92" s="19" t="s">
        <v>56</v>
      </c>
      <c r="K92" s="17"/>
      <c r="L92" s="17">
        <v>2</v>
      </c>
      <c r="M92" s="40">
        <v>202111</v>
      </c>
      <c r="N92" s="40">
        <v>202112</v>
      </c>
      <c r="O92" s="41" t="str">
        <f t="shared" si="9"/>
        <v/>
      </c>
      <c r="P92" s="41">
        <f t="shared" si="10"/>
        <v>400</v>
      </c>
      <c r="Q92" s="21" t="str">
        <f>IF(J92="是",800,IF(J92="否",200,""))</f>
        <v/>
      </c>
      <c r="R92" s="21">
        <f t="shared" si="11"/>
        <v>400</v>
      </c>
      <c r="S92" s="29" t="s">
        <v>481</v>
      </c>
      <c r="T92" s="20" t="s">
        <v>480</v>
      </c>
      <c r="U92" s="19" t="s">
        <v>39</v>
      </c>
      <c r="V92" s="19" t="s">
        <v>155</v>
      </c>
      <c r="W92" s="19" t="s">
        <v>41</v>
      </c>
      <c r="X92" s="19" t="s">
        <v>475</v>
      </c>
      <c r="Y92" s="11" t="s">
        <v>476</v>
      </c>
      <c r="Z92" s="18"/>
    </row>
    <row r="93" s="3" customFormat="1" ht="45" customHeight="1" spans="1:26">
      <c r="A93" s="17">
        <v>88</v>
      </c>
      <c r="B93" s="18" t="s">
        <v>31</v>
      </c>
      <c r="C93" s="20" t="s">
        <v>482</v>
      </c>
      <c r="D93" s="20" t="s">
        <v>483</v>
      </c>
      <c r="E93" s="21" t="str">
        <f t="shared" si="8"/>
        <v>2女</v>
      </c>
      <c r="F93" s="27" t="s">
        <v>484</v>
      </c>
      <c r="G93" s="26" t="s">
        <v>28</v>
      </c>
      <c r="H93" s="24" t="s">
        <v>363</v>
      </c>
      <c r="I93" s="19" t="s">
        <v>56</v>
      </c>
      <c r="J93" s="19" t="s">
        <v>56</v>
      </c>
      <c r="K93" s="17"/>
      <c r="L93" s="17">
        <v>2</v>
      </c>
      <c r="M93" s="40">
        <v>202111</v>
      </c>
      <c r="N93" s="40">
        <v>202112</v>
      </c>
      <c r="O93" s="41" t="str">
        <f t="shared" si="9"/>
        <v/>
      </c>
      <c r="P93" s="41">
        <f t="shared" si="10"/>
        <v>400</v>
      </c>
      <c r="Q93" s="21" t="str">
        <f>IF(J93="是",800,IF(J93="否",200,""))</f>
        <v/>
      </c>
      <c r="R93" s="21">
        <f t="shared" si="11"/>
        <v>400</v>
      </c>
      <c r="S93" s="29" t="s">
        <v>485</v>
      </c>
      <c r="T93" s="20" t="s">
        <v>482</v>
      </c>
      <c r="U93" s="19" t="s">
        <v>39</v>
      </c>
      <c r="V93" s="19" t="s">
        <v>155</v>
      </c>
      <c r="W93" s="19" t="s">
        <v>41</v>
      </c>
      <c r="X93" s="19" t="s">
        <v>475</v>
      </c>
      <c r="Y93" s="11" t="s">
        <v>476</v>
      </c>
      <c r="Z93" s="18"/>
    </row>
    <row r="94" s="3" customFormat="1" ht="45" customHeight="1" spans="1:26">
      <c r="A94" s="17">
        <v>89</v>
      </c>
      <c r="B94" s="18" t="s">
        <v>31</v>
      </c>
      <c r="C94" s="20" t="s">
        <v>486</v>
      </c>
      <c r="D94" s="20" t="s">
        <v>487</v>
      </c>
      <c r="E94" s="21" t="str">
        <f t="shared" si="8"/>
        <v>2女</v>
      </c>
      <c r="F94" s="20" t="s">
        <v>488</v>
      </c>
      <c r="G94" s="26" t="s">
        <v>27</v>
      </c>
      <c r="H94" s="24" t="s">
        <v>489</v>
      </c>
      <c r="I94" s="19" t="s">
        <v>67</v>
      </c>
      <c r="J94" s="19" t="s">
        <v>68</v>
      </c>
      <c r="K94" s="17"/>
      <c r="L94" s="17">
        <v>2</v>
      </c>
      <c r="M94" s="40">
        <v>202111</v>
      </c>
      <c r="N94" s="40">
        <v>202112</v>
      </c>
      <c r="O94" s="41">
        <f t="shared" si="9"/>
        <v>600</v>
      </c>
      <c r="P94" s="41" t="str">
        <f t="shared" si="10"/>
        <v/>
      </c>
      <c r="Q94" s="21"/>
      <c r="R94" s="21">
        <f t="shared" si="11"/>
        <v>600</v>
      </c>
      <c r="S94" s="29" t="s">
        <v>490</v>
      </c>
      <c r="T94" s="20" t="s">
        <v>486</v>
      </c>
      <c r="U94" s="19" t="s">
        <v>39</v>
      </c>
      <c r="V94" s="19" t="s">
        <v>155</v>
      </c>
      <c r="W94" s="19" t="s">
        <v>41</v>
      </c>
      <c r="X94" s="19" t="s">
        <v>475</v>
      </c>
      <c r="Y94" s="11" t="s">
        <v>476</v>
      </c>
      <c r="Z94" s="18"/>
    </row>
    <row r="95" s="3" customFormat="1" ht="45" customHeight="1" spans="1:26">
      <c r="A95" s="17">
        <v>90</v>
      </c>
      <c r="B95" s="18" t="s">
        <v>31</v>
      </c>
      <c r="C95" s="20" t="s">
        <v>491</v>
      </c>
      <c r="D95" s="20" t="s">
        <v>92</v>
      </c>
      <c r="E95" s="21" t="str">
        <f t="shared" si="8"/>
        <v>2女</v>
      </c>
      <c r="F95" s="20" t="s">
        <v>492</v>
      </c>
      <c r="G95" s="26" t="s">
        <v>27</v>
      </c>
      <c r="H95" s="24" t="s">
        <v>493</v>
      </c>
      <c r="I95" s="19" t="s">
        <v>67</v>
      </c>
      <c r="J95" s="19" t="s">
        <v>68</v>
      </c>
      <c r="K95" s="17"/>
      <c r="L95" s="17">
        <v>2</v>
      </c>
      <c r="M95" s="40">
        <v>202111</v>
      </c>
      <c r="N95" s="40">
        <v>202112</v>
      </c>
      <c r="O95" s="41">
        <f t="shared" si="9"/>
        <v>600</v>
      </c>
      <c r="P95" s="41" t="str">
        <f t="shared" si="10"/>
        <v/>
      </c>
      <c r="Q95" s="21"/>
      <c r="R95" s="21">
        <f t="shared" si="11"/>
        <v>600</v>
      </c>
      <c r="S95" s="29" t="s">
        <v>494</v>
      </c>
      <c r="T95" s="20" t="s">
        <v>491</v>
      </c>
      <c r="U95" s="19" t="s">
        <v>39</v>
      </c>
      <c r="V95" s="19" t="s">
        <v>155</v>
      </c>
      <c r="W95" s="19" t="s">
        <v>41</v>
      </c>
      <c r="X95" s="19" t="s">
        <v>475</v>
      </c>
      <c r="Y95" s="11" t="s">
        <v>476</v>
      </c>
      <c r="Z95" s="18"/>
    </row>
    <row r="96" s="3" customFormat="1" ht="45" customHeight="1" spans="1:26">
      <c r="A96" s="17">
        <v>91</v>
      </c>
      <c r="B96" s="18" t="s">
        <v>167</v>
      </c>
      <c r="C96" s="19" t="s">
        <v>495</v>
      </c>
      <c r="D96" s="29" t="s">
        <v>110</v>
      </c>
      <c r="E96" s="21" t="str">
        <f t="shared" si="8"/>
        <v>1男</v>
      </c>
      <c r="F96" s="27" t="s">
        <v>496</v>
      </c>
      <c r="G96" s="26" t="s">
        <v>27</v>
      </c>
      <c r="H96" s="24" t="s">
        <v>497</v>
      </c>
      <c r="I96" s="19" t="s">
        <v>498</v>
      </c>
      <c r="J96" s="19" t="s">
        <v>37</v>
      </c>
      <c r="K96" s="17"/>
      <c r="L96" s="17">
        <v>3</v>
      </c>
      <c r="M96" s="40">
        <v>202110</v>
      </c>
      <c r="N96" s="40">
        <v>202112</v>
      </c>
      <c r="O96" s="41">
        <f t="shared" si="9"/>
        <v>900</v>
      </c>
      <c r="P96" s="41" t="str">
        <f t="shared" si="10"/>
        <v/>
      </c>
      <c r="Q96" s="21"/>
      <c r="R96" s="21">
        <f t="shared" si="11"/>
        <v>900</v>
      </c>
      <c r="S96" s="29" t="s">
        <v>499</v>
      </c>
      <c r="T96" s="19" t="s">
        <v>495</v>
      </c>
      <c r="U96" s="19" t="s">
        <v>39</v>
      </c>
      <c r="V96" s="19" t="s">
        <v>49</v>
      </c>
      <c r="W96" s="19" t="s">
        <v>41</v>
      </c>
      <c r="X96" s="19" t="s">
        <v>500</v>
      </c>
      <c r="Y96" s="11" t="s">
        <v>501</v>
      </c>
      <c r="Z96" s="18"/>
    </row>
    <row r="97" s="3" customFormat="1" ht="45" customHeight="1" spans="1:26">
      <c r="A97" s="17">
        <v>92</v>
      </c>
      <c r="B97" s="18" t="s">
        <v>167</v>
      </c>
      <c r="C97" s="19" t="s">
        <v>502</v>
      </c>
      <c r="D97" s="29" t="s">
        <v>256</v>
      </c>
      <c r="E97" s="21" t="str">
        <f t="shared" si="8"/>
        <v>2女</v>
      </c>
      <c r="F97" s="27" t="s">
        <v>503</v>
      </c>
      <c r="G97" s="26" t="s">
        <v>27</v>
      </c>
      <c r="H97" s="24" t="s">
        <v>497</v>
      </c>
      <c r="I97" s="19" t="s">
        <v>498</v>
      </c>
      <c r="J97" s="19" t="s">
        <v>37</v>
      </c>
      <c r="K97" s="17"/>
      <c r="L97" s="17">
        <v>3</v>
      </c>
      <c r="M97" s="40">
        <v>202110</v>
      </c>
      <c r="N97" s="40">
        <v>202112</v>
      </c>
      <c r="O97" s="41">
        <f t="shared" si="9"/>
        <v>900</v>
      </c>
      <c r="P97" s="41" t="str">
        <f t="shared" si="10"/>
        <v/>
      </c>
      <c r="Q97" s="21"/>
      <c r="R97" s="21">
        <f t="shared" si="11"/>
        <v>900</v>
      </c>
      <c r="S97" s="29" t="s">
        <v>504</v>
      </c>
      <c r="T97" s="19" t="s">
        <v>502</v>
      </c>
      <c r="U97" s="19" t="s">
        <v>39</v>
      </c>
      <c r="V97" s="19" t="s">
        <v>49</v>
      </c>
      <c r="W97" s="19" t="s">
        <v>41</v>
      </c>
      <c r="X97" s="19" t="s">
        <v>500</v>
      </c>
      <c r="Y97" s="11" t="s">
        <v>501</v>
      </c>
      <c r="Z97" s="18"/>
    </row>
    <row r="98" s="3" customFormat="1" ht="45" customHeight="1" spans="1:26">
      <c r="A98" s="17">
        <v>93</v>
      </c>
      <c r="B98" s="18" t="s">
        <v>31</v>
      </c>
      <c r="C98" s="19" t="s">
        <v>505</v>
      </c>
      <c r="D98" s="29" t="s">
        <v>506</v>
      </c>
      <c r="E98" s="21" t="str">
        <f t="shared" si="8"/>
        <v>2女</v>
      </c>
      <c r="F98" s="27" t="s">
        <v>507</v>
      </c>
      <c r="G98" s="26" t="s">
        <v>28</v>
      </c>
      <c r="H98" s="24" t="s">
        <v>66</v>
      </c>
      <c r="I98" s="19" t="s">
        <v>236</v>
      </c>
      <c r="J98" s="19" t="s">
        <v>68</v>
      </c>
      <c r="K98" s="17"/>
      <c r="L98" s="17">
        <v>2</v>
      </c>
      <c r="M98" s="40">
        <v>202111</v>
      </c>
      <c r="N98" s="40">
        <v>202112</v>
      </c>
      <c r="O98" s="41" t="str">
        <f t="shared" si="9"/>
        <v/>
      </c>
      <c r="P98" s="41">
        <f t="shared" si="10"/>
        <v>400</v>
      </c>
      <c r="Q98" s="21"/>
      <c r="R98" s="21">
        <f t="shared" si="11"/>
        <v>400</v>
      </c>
      <c r="S98" s="29" t="s">
        <v>508</v>
      </c>
      <c r="T98" s="19" t="s">
        <v>505</v>
      </c>
      <c r="U98" s="19" t="s">
        <v>39</v>
      </c>
      <c r="V98" s="19" t="s">
        <v>49</v>
      </c>
      <c r="W98" s="19" t="s">
        <v>41</v>
      </c>
      <c r="X98" s="19" t="s">
        <v>500</v>
      </c>
      <c r="Y98" s="11" t="s">
        <v>501</v>
      </c>
      <c r="Z98" s="18"/>
    </row>
    <row r="99" s="3" customFormat="1" ht="45" customHeight="1" spans="1:26">
      <c r="A99" s="17">
        <v>94</v>
      </c>
      <c r="B99" s="18" t="s">
        <v>31</v>
      </c>
      <c r="C99" s="20" t="s">
        <v>509</v>
      </c>
      <c r="D99" s="20" t="s">
        <v>510</v>
      </c>
      <c r="E99" s="21" t="str">
        <f t="shared" si="8"/>
        <v>2女</v>
      </c>
      <c r="F99" s="20" t="s">
        <v>511</v>
      </c>
      <c r="G99" s="22" t="s">
        <v>28</v>
      </c>
      <c r="H99" s="24" t="s">
        <v>512</v>
      </c>
      <c r="I99" s="19" t="s">
        <v>295</v>
      </c>
      <c r="J99" s="19" t="s">
        <v>68</v>
      </c>
      <c r="K99" s="17"/>
      <c r="L99" s="17">
        <v>2</v>
      </c>
      <c r="M99" s="40">
        <v>202111</v>
      </c>
      <c r="N99" s="40">
        <v>202112</v>
      </c>
      <c r="O99" s="41" t="str">
        <f t="shared" si="9"/>
        <v/>
      </c>
      <c r="P99" s="41">
        <f t="shared" si="10"/>
        <v>400</v>
      </c>
      <c r="Q99" s="21"/>
      <c r="R99" s="21">
        <f t="shared" si="11"/>
        <v>400</v>
      </c>
      <c r="S99" s="29" t="s">
        <v>513</v>
      </c>
      <c r="T99" s="20" t="s">
        <v>509</v>
      </c>
      <c r="U99" s="19" t="s">
        <v>39</v>
      </c>
      <c r="V99" s="19" t="s">
        <v>49</v>
      </c>
      <c r="W99" s="19" t="s">
        <v>41</v>
      </c>
      <c r="X99" s="17" t="s">
        <v>514</v>
      </c>
      <c r="Y99" s="11" t="s">
        <v>515</v>
      </c>
      <c r="Z99" s="18"/>
    </row>
    <row r="100" s="3" customFormat="1" ht="45" customHeight="1" spans="1:26">
      <c r="A100" s="17">
        <v>95</v>
      </c>
      <c r="B100" s="18" t="s">
        <v>31</v>
      </c>
      <c r="C100" s="20" t="s">
        <v>516</v>
      </c>
      <c r="D100" s="20" t="s">
        <v>104</v>
      </c>
      <c r="E100" s="21" t="str">
        <f t="shared" si="8"/>
        <v>1男</v>
      </c>
      <c r="F100" s="20" t="s">
        <v>517</v>
      </c>
      <c r="G100" s="22" t="s">
        <v>28</v>
      </c>
      <c r="H100" s="24" t="s">
        <v>363</v>
      </c>
      <c r="I100" s="19" t="s">
        <v>56</v>
      </c>
      <c r="J100" s="19" t="s">
        <v>56</v>
      </c>
      <c r="K100" s="17"/>
      <c r="L100" s="17">
        <v>2</v>
      </c>
      <c r="M100" s="40">
        <v>202111</v>
      </c>
      <c r="N100" s="40">
        <v>202112</v>
      </c>
      <c r="O100" s="41" t="str">
        <f t="shared" si="9"/>
        <v/>
      </c>
      <c r="P100" s="41">
        <f t="shared" si="10"/>
        <v>400</v>
      </c>
      <c r="Q100" s="21" t="str">
        <f>IF(J100="是",800,IF(J100="否",200,""))</f>
        <v/>
      </c>
      <c r="R100" s="21">
        <f t="shared" si="11"/>
        <v>400</v>
      </c>
      <c r="S100" s="29" t="s">
        <v>518</v>
      </c>
      <c r="T100" s="20" t="s">
        <v>516</v>
      </c>
      <c r="U100" s="19" t="s">
        <v>39</v>
      </c>
      <c r="V100" s="19" t="s">
        <v>49</v>
      </c>
      <c r="W100" s="19" t="s">
        <v>41</v>
      </c>
      <c r="X100" s="17" t="s">
        <v>514</v>
      </c>
      <c r="Y100" s="11" t="s">
        <v>515</v>
      </c>
      <c r="Z100" s="18"/>
    </row>
    <row r="101" s="3" customFormat="1" ht="45" customHeight="1" spans="1:26">
      <c r="A101" s="17">
        <v>96</v>
      </c>
      <c r="B101" s="18" t="s">
        <v>31</v>
      </c>
      <c r="C101" s="19" t="s">
        <v>519</v>
      </c>
      <c r="D101" s="29" t="s">
        <v>163</v>
      </c>
      <c r="E101" s="21" t="str">
        <f t="shared" si="8"/>
        <v>1男</v>
      </c>
      <c r="F101" s="27" t="s">
        <v>520</v>
      </c>
      <c r="G101" s="22" t="s">
        <v>28</v>
      </c>
      <c r="H101" s="24" t="s">
        <v>99</v>
      </c>
      <c r="I101" s="19" t="s">
        <v>67</v>
      </c>
      <c r="J101" s="19" t="s">
        <v>68</v>
      </c>
      <c r="K101" s="17"/>
      <c r="L101" s="17">
        <v>2</v>
      </c>
      <c r="M101" s="40">
        <v>202111</v>
      </c>
      <c r="N101" s="40">
        <v>202112</v>
      </c>
      <c r="O101" s="41" t="str">
        <f t="shared" si="9"/>
        <v/>
      </c>
      <c r="P101" s="41">
        <f t="shared" si="10"/>
        <v>400</v>
      </c>
      <c r="Q101" s="21"/>
      <c r="R101" s="21">
        <f t="shared" si="11"/>
        <v>400</v>
      </c>
      <c r="S101" s="29" t="s">
        <v>521</v>
      </c>
      <c r="T101" s="19" t="s">
        <v>519</v>
      </c>
      <c r="U101" s="19" t="s">
        <v>39</v>
      </c>
      <c r="V101" s="19" t="s">
        <v>40</v>
      </c>
      <c r="W101" s="19" t="s">
        <v>70</v>
      </c>
      <c r="X101" s="17" t="s">
        <v>326</v>
      </c>
      <c r="Y101" s="11" t="s">
        <v>327</v>
      </c>
      <c r="Z101" s="18"/>
    </row>
    <row r="102" s="3" customFormat="1" ht="45" customHeight="1" spans="1:26">
      <c r="A102" s="17">
        <v>97</v>
      </c>
      <c r="B102" s="18" t="s">
        <v>31</v>
      </c>
      <c r="C102" s="20" t="s">
        <v>522</v>
      </c>
      <c r="D102" s="20" t="s">
        <v>523</v>
      </c>
      <c r="E102" s="21" t="str">
        <f t="shared" si="8"/>
        <v>2女</v>
      </c>
      <c r="F102" s="20" t="s">
        <v>524</v>
      </c>
      <c r="G102" s="26" t="s">
        <v>27</v>
      </c>
      <c r="H102" s="24" t="s">
        <v>525</v>
      </c>
      <c r="I102" s="19" t="s">
        <v>56</v>
      </c>
      <c r="J102" s="19" t="s">
        <v>56</v>
      </c>
      <c r="K102" s="17"/>
      <c r="L102" s="17">
        <v>4</v>
      </c>
      <c r="M102" s="40">
        <v>202109</v>
      </c>
      <c r="N102" s="40">
        <v>202112</v>
      </c>
      <c r="O102" s="41">
        <f t="shared" si="9"/>
        <v>1200</v>
      </c>
      <c r="P102" s="41" t="str">
        <f t="shared" si="10"/>
        <v/>
      </c>
      <c r="Q102" s="21" t="str">
        <f>IF(J102="是",800,IF(J102="否",200,""))</f>
        <v/>
      </c>
      <c r="R102" s="21">
        <f t="shared" si="11"/>
        <v>1200</v>
      </c>
      <c r="S102" s="29" t="s">
        <v>526</v>
      </c>
      <c r="T102" s="20" t="s">
        <v>522</v>
      </c>
      <c r="U102" s="19" t="s">
        <v>39</v>
      </c>
      <c r="V102" s="19" t="s">
        <v>49</v>
      </c>
      <c r="W102" s="19" t="s">
        <v>41</v>
      </c>
      <c r="X102" s="19" t="s">
        <v>527</v>
      </c>
      <c r="Y102" s="11" t="s">
        <v>528</v>
      </c>
      <c r="Z102" s="18"/>
    </row>
    <row r="103" s="3" customFormat="1" ht="45" customHeight="1" spans="1:26">
      <c r="A103" s="17">
        <v>98</v>
      </c>
      <c r="B103" s="18" t="s">
        <v>31</v>
      </c>
      <c r="C103" s="20" t="s">
        <v>529</v>
      </c>
      <c r="D103" s="20" t="s">
        <v>116</v>
      </c>
      <c r="E103" s="21" t="str">
        <f t="shared" si="8"/>
        <v>1男</v>
      </c>
      <c r="F103" s="27" t="s">
        <v>530</v>
      </c>
      <c r="G103" s="26" t="s">
        <v>27</v>
      </c>
      <c r="H103" s="24" t="s">
        <v>531</v>
      </c>
      <c r="I103" s="19" t="s">
        <v>56</v>
      </c>
      <c r="J103" s="19" t="s">
        <v>56</v>
      </c>
      <c r="K103" s="17"/>
      <c r="L103" s="17">
        <v>4</v>
      </c>
      <c r="M103" s="40">
        <v>202109</v>
      </c>
      <c r="N103" s="40">
        <v>202112</v>
      </c>
      <c r="O103" s="41">
        <f t="shared" si="9"/>
        <v>1200</v>
      </c>
      <c r="P103" s="41" t="str">
        <f t="shared" si="10"/>
        <v/>
      </c>
      <c r="Q103" s="21" t="str">
        <f>IF(J103="是",800,IF(J103="否",200,""))</f>
        <v/>
      </c>
      <c r="R103" s="21">
        <f t="shared" si="11"/>
        <v>1200</v>
      </c>
      <c r="S103" s="29" t="s">
        <v>532</v>
      </c>
      <c r="T103" s="20" t="s">
        <v>529</v>
      </c>
      <c r="U103" s="19" t="s">
        <v>39</v>
      </c>
      <c r="V103" s="19" t="s">
        <v>49</v>
      </c>
      <c r="W103" s="19" t="s">
        <v>41</v>
      </c>
      <c r="X103" s="19" t="s">
        <v>527</v>
      </c>
      <c r="Y103" s="11" t="s">
        <v>528</v>
      </c>
      <c r="Z103" s="18"/>
    </row>
    <row r="104" s="3" customFormat="1" ht="45" customHeight="1" spans="1:26">
      <c r="A104" s="17">
        <v>99</v>
      </c>
      <c r="B104" s="18" t="s">
        <v>31</v>
      </c>
      <c r="C104" s="20" t="s">
        <v>533</v>
      </c>
      <c r="D104" s="20" t="s">
        <v>434</v>
      </c>
      <c r="E104" s="21" t="str">
        <f t="shared" si="8"/>
        <v>1男</v>
      </c>
      <c r="F104" s="20" t="s">
        <v>534</v>
      </c>
      <c r="G104" s="26" t="s">
        <v>28</v>
      </c>
      <c r="H104" s="24" t="s">
        <v>535</v>
      </c>
      <c r="I104" s="19" t="s">
        <v>536</v>
      </c>
      <c r="J104" s="17" t="s">
        <v>68</v>
      </c>
      <c r="K104" s="17"/>
      <c r="L104" s="17">
        <v>4</v>
      </c>
      <c r="M104" s="40">
        <v>202109</v>
      </c>
      <c r="N104" s="40">
        <v>202112</v>
      </c>
      <c r="O104" s="41" t="str">
        <f t="shared" si="9"/>
        <v/>
      </c>
      <c r="P104" s="41">
        <f t="shared" si="10"/>
        <v>800</v>
      </c>
      <c r="Q104" s="21"/>
      <c r="R104" s="21">
        <f t="shared" si="11"/>
        <v>800</v>
      </c>
      <c r="S104" s="29" t="s">
        <v>537</v>
      </c>
      <c r="T104" s="20" t="s">
        <v>533</v>
      </c>
      <c r="U104" s="19" t="s">
        <v>39</v>
      </c>
      <c r="V104" s="19" t="s">
        <v>155</v>
      </c>
      <c r="W104" s="19" t="s">
        <v>41</v>
      </c>
      <c r="X104" s="19" t="s">
        <v>527</v>
      </c>
      <c r="Y104" s="11" t="s">
        <v>528</v>
      </c>
      <c r="Z104" s="18"/>
    </row>
    <row r="105" s="3" customFormat="1" ht="45" customHeight="1" spans="1:26">
      <c r="A105" s="17">
        <v>100</v>
      </c>
      <c r="B105" s="18" t="s">
        <v>31</v>
      </c>
      <c r="C105" s="20" t="s">
        <v>538</v>
      </c>
      <c r="D105" s="20" t="s">
        <v>163</v>
      </c>
      <c r="E105" s="21" t="str">
        <f t="shared" si="8"/>
        <v>1男</v>
      </c>
      <c r="F105" s="27" t="s">
        <v>539</v>
      </c>
      <c r="G105" s="26" t="s">
        <v>28</v>
      </c>
      <c r="H105" s="24" t="s">
        <v>363</v>
      </c>
      <c r="I105" s="19" t="s">
        <v>82</v>
      </c>
      <c r="J105" s="19" t="s">
        <v>68</v>
      </c>
      <c r="K105" s="17"/>
      <c r="L105" s="17">
        <v>4</v>
      </c>
      <c r="M105" s="40">
        <v>202109</v>
      </c>
      <c r="N105" s="40">
        <v>202112</v>
      </c>
      <c r="O105" s="41" t="str">
        <f t="shared" si="9"/>
        <v/>
      </c>
      <c r="P105" s="41">
        <f t="shared" si="10"/>
        <v>800</v>
      </c>
      <c r="Q105" s="21"/>
      <c r="R105" s="21">
        <f t="shared" si="11"/>
        <v>800</v>
      </c>
      <c r="S105" s="29" t="s">
        <v>540</v>
      </c>
      <c r="T105" s="20" t="s">
        <v>538</v>
      </c>
      <c r="U105" s="19" t="s">
        <v>39</v>
      </c>
      <c r="V105" s="19" t="s">
        <v>155</v>
      </c>
      <c r="W105" s="19" t="s">
        <v>41</v>
      </c>
      <c r="X105" s="19" t="s">
        <v>527</v>
      </c>
      <c r="Y105" s="11" t="s">
        <v>528</v>
      </c>
      <c r="Z105" s="18"/>
    </row>
    <row r="106" s="3" customFormat="1" ht="45" customHeight="1" spans="1:26">
      <c r="A106" s="17">
        <v>101</v>
      </c>
      <c r="B106" s="18" t="s">
        <v>31</v>
      </c>
      <c r="C106" s="20" t="s">
        <v>541</v>
      </c>
      <c r="D106" s="20" t="s">
        <v>116</v>
      </c>
      <c r="E106" s="21" t="str">
        <f t="shared" si="8"/>
        <v>1男</v>
      </c>
      <c r="F106" s="20" t="s">
        <v>542</v>
      </c>
      <c r="G106" s="26" t="s">
        <v>28</v>
      </c>
      <c r="H106" s="24" t="s">
        <v>543</v>
      </c>
      <c r="I106" s="19" t="s">
        <v>36</v>
      </c>
      <c r="J106" s="19" t="s">
        <v>37</v>
      </c>
      <c r="K106" s="17"/>
      <c r="L106" s="17">
        <v>4</v>
      </c>
      <c r="M106" s="40">
        <v>202109</v>
      </c>
      <c r="N106" s="40">
        <v>202112</v>
      </c>
      <c r="O106" s="41" t="str">
        <f t="shared" si="9"/>
        <v/>
      </c>
      <c r="P106" s="41">
        <f t="shared" si="10"/>
        <v>800</v>
      </c>
      <c r="Q106" s="21"/>
      <c r="R106" s="21">
        <f t="shared" si="11"/>
        <v>800</v>
      </c>
      <c r="S106" s="29" t="s">
        <v>544</v>
      </c>
      <c r="T106" s="20" t="s">
        <v>541</v>
      </c>
      <c r="U106" s="19" t="s">
        <v>39</v>
      </c>
      <c r="V106" s="19" t="s">
        <v>155</v>
      </c>
      <c r="W106" s="19" t="s">
        <v>41</v>
      </c>
      <c r="X106" s="19" t="s">
        <v>527</v>
      </c>
      <c r="Y106" s="11" t="s">
        <v>528</v>
      </c>
      <c r="Z106" s="18"/>
    </row>
    <row r="107" s="3" customFormat="1" ht="45" customHeight="1" spans="1:26">
      <c r="A107" s="17">
        <v>102</v>
      </c>
      <c r="B107" s="18" t="s">
        <v>31</v>
      </c>
      <c r="C107" s="20" t="s">
        <v>545</v>
      </c>
      <c r="D107" s="20" t="s">
        <v>64</v>
      </c>
      <c r="E107" s="21" t="str">
        <f t="shared" si="8"/>
        <v>1男</v>
      </c>
      <c r="F107" s="20" t="s">
        <v>546</v>
      </c>
      <c r="G107" s="26" t="s">
        <v>28</v>
      </c>
      <c r="H107" s="24" t="s">
        <v>547</v>
      </c>
      <c r="I107" s="19" t="s">
        <v>47</v>
      </c>
      <c r="J107" s="19" t="s">
        <v>37</v>
      </c>
      <c r="K107" s="17"/>
      <c r="L107" s="17">
        <v>4</v>
      </c>
      <c r="M107" s="40">
        <v>202109</v>
      </c>
      <c r="N107" s="40">
        <v>202112</v>
      </c>
      <c r="O107" s="41" t="str">
        <f t="shared" si="9"/>
        <v/>
      </c>
      <c r="P107" s="41">
        <f t="shared" si="10"/>
        <v>800</v>
      </c>
      <c r="Q107" s="21"/>
      <c r="R107" s="21">
        <f t="shared" si="11"/>
        <v>800</v>
      </c>
      <c r="S107" s="29" t="s">
        <v>548</v>
      </c>
      <c r="T107" s="20" t="s">
        <v>545</v>
      </c>
      <c r="U107" s="19" t="s">
        <v>39</v>
      </c>
      <c r="V107" s="19" t="s">
        <v>155</v>
      </c>
      <c r="W107" s="19" t="s">
        <v>41</v>
      </c>
      <c r="X107" s="19" t="s">
        <v>527</v>
      </c>
      <c r="Y107" s="11" t="s">
        <v>528</v>
      </c>
      <c r="Z107" s="18"/>
    </row>
    <row r="108" s="3" customFormat="1" ht="45" customHeight="1" spans="1:26">
      <c r="A108" s="17">
        <v>103</v>
      </c>
      <c r="B108" s="17" t="s">
        <v>31</v>
      </c>
      <c r="C108" s="20" t="s">
        <v>549</v>
      </c>
      <c r="D108" s="20" t="s">
        <v>53</v>
      </c>
      <c r="E108" s="21" t="str">
        <f t="shared" si="8"/>
        <v>1男</v>
      </c>
      <c r="F108" s="20" t="s">
        <v>550</v>
      </c>
      <c r="G108" s="26" t="s">
        <v>28</v>
      </c>
      <c r="H108" s="24" t="s">
        <v>551</v>
      </c>
      <c r="I108" s="19" t="s">
        <v>56</v>
      </c>
      <c r="J108" s="19" t="s">
        <v>56</v>
      </c>
      <c r="K108" s="17"/>
      <c r="L108" s="17">
        <v>4</v>
      </c>
      <c r="M108" s="40">
        <v>202109</v>
      </c>
      <c r="N108" s="40">
        <v>202112</v>
      </c>
      <c r="O108" s="41" t="str">
        <f t="shared" si="9"/>
        <v/>
      </c>
      <c r="P108" s="41">
        <f t="shared" si="10"/>
        <v>800</v>
      </c>
      <c r="Q108" s="21" t="str">
        <f>IF(J108="是",800,IF(J108="否",200,""))</f>
        <v/>
      </c>
      <c r="R108" s="21">
        <f t="shared" si="11"/>
        <v>800</v>
      </c>
      <c r="S108" s="29" t="s">
        <v>552</v>
      </c>
      <c r="T108" s="20" t="s">
        <v>549</v>
      </c>
      <c r="U108" s="19" t="s">
        <v>39</v>
      </c>
      <c r="V108" s="19" t="s">
        <v>49</v>
      </c>
      <c r="W108" s="19" t="s">
        <v>41</v>
      </c>
      <c r="X108" s="19" t="s">
        <v>527</v>
      </c>
      <c r="Y108" s="11" t="s">
        <v>528</v>
      </c>
      <c r="Z108" s="18"/>
    </row>
    <row r="109" s="3" customFormat="1" ht="45" customHeight="1" spans="1:26">
      <c r="A109" s="17">
        <v>104</v>
      </c>
      <c r="B109" s="17" t="s">
        <v>31</v>
      </c>
      <c r="C109" s="20" t="s">
        <v>553</v>
      </c>
      <c r="D109" s="20" t="s">
        <v>483</v>
      </c>
      <c r="E109" s="21" t="str">
        <f t="shared" si="8"/>
        <v>2女</v>
      </c>
      <c r="F109" s="20" t="s">
        <v>554</v>
      </c>
      <c r="G109" s="26" t="s">
        <v>28</v>
      </c>
      <c r="H109" s="24" t="s">
        <v>555</v>
      </c>
      <c r="I109" s="19" t="s">
        <v>295</v>
      </c>
      <c r="J109" s="19" t="s">
        <v>68</v>
      </c>
      <c r="K109" s="17"/>
      <c r="L109" s="17">
        <v>4</v>
      </c>
      <c r="M109" s="40">
        <v>202109</v>
      </c>
      <c r="N109" s="40">
        <v>202112</v>
      </c>
      <c r="O109" s="41" t="str">
        <f t="shared" si="9"/>
        <v/>
      </c>
      <c r="P109" s="41">
        <f t="shared" si="10"/>
        <v>800</v>
      </c>
      <c r="Q109" s="21"/>
      <c r="R109" s="21">
        <f t="shared" si="11"/>
        <v>800</v>
      </c>
      <c r="S109" s="29" t="s">
        <v>556</v>
      </c>
      <c r="T109" s="20" t="s">
        <v>553</v>
      </c>
      <c r="U109" s="19" t="s">
        <v>39</v>
      </c>
      <c r="V109" s="19" t="s">
        <v>49</v>
      </c>
      <c r="W109" s="19" t="s">
        <v>41</v>
      </c>
      <c r="X109" s="19" t="s">
        <v>527</v>
      </c>
      <c r="Y109" s="11" t="s">
        <v>528</v>
      </c>
      <c r="Z109" s="18"/>
    </row>
    <row r="110" s="3" customFormat="1" ht="45" customHeight="1" spans="1:26">
      <c r="A110" s="17">
        <v>105</v>
      </c>
      <c r="B110" s="17" t="s">
        <v>557</v>
      </c>
      <c r="C110" s="17" t="s">
        <v>558</v>
      </c>
      <c r="D110" s="11" t="s">
        <v>97</v>
      </c>
      <c r="E110" s="21" t="str">
        <f t="shared" si="8"/>
        <v>2女</v>
      </c>
      <c r="F110" s="21" t="s">
        <v>559</v>
      </c>
      <c r="G110" s="30" t="s">
        <v>28</v>
      </c>
      <c r="H110" s="22" t="s">
        <v>283</v>
      </c>
      <c r="I110" s="23" t="s">
        <v>295</v>
      </c>
      <c r="J110" s="17" t="s">
        <v>68</v>
      </c>
      <c r="K110" s="17"/>
      <c r="L110" s="17">
        <v>4</v>
      </c>
      <c r="M110" s="40">
        <v>202109</v>
      </c>
      <c r="N110" s="40">
        <v>202112</v>
      </c>
      <c r="O110" s="41" t="str">
        <f t="shared" si="9"/>
        <v/>
      </c>
      <c r="P110" s="41">
        <f t="shared" si="10"/>
        <v>800</v>
      </c>
      <c r="Q110" s="21"/>
      <c r="R110" s="21">
        <f t="shared" si="11"/>
        <v>800</v>
      </c>
      <c r="S110" s="11" t="s">
        <v>560</v>
      </c>
      <c r="T110" s="11" t="s">
        <v>558</v>
      </c>
      <c r="U110" s="19" t="s">
        <v>39</v>
      </c>
      <c r="V110" s="19" t="s">
        <v>49</v>
      </c>
      <c r="W110" s="19" t="s">
        <v>41</v>
      </c>
      <c r="X110" s="17" t="s">
        <v>561</v>
      </c>
      <c r="Y110" s="11" t="s">
        <v>562</v>
      </c>
      <c r="Z110" s="18"/>
    </row>
    <row r="111" s="3" customFormat="1" ht="45" customHeight="1" spans="1:26">
      <c r="A111" s="17">
        <v>106</v>
      </c>
      <c r="B111" s="17" t="s">
        <v>167</v>
      </c>
      <c r="C111" s="17" t="s">
        <v>563</v>
      </c>
      <c r="D111" s="11" t="s">
        <v>288</v>
      </c>
      <c r="E111" s="21" t="str">
        <f t="shared" si="8"/>
        <v>2女</v>
      </c>
      <c r="F111" s="21" t="s">
        <v>564</v>
      </c>
      <c r="G111" s="30" t="s">
        <v>27</v>
      </c>
      <c r="H111" s="22" t="s">
        <v>565</v>
      </c>
      <c r="I111" s="23" t="s">
        <v>406</v>
      </c>
      <c r="J111" s="17" t="s">
        <v>37</v>
      </c>
      <c r="K111" s="17"/>
      <c r="L111" s="17">
        <v>4</v>
      </c>
      <c r="M111" s="40">
        <v>202109</v>
      </c>
      <c r="N111" s="40">
        <v>202112</v>
      </c>
      <c r="O111" s="41">
        <f t="shared" si="9"/>
        <v>1200</v>
      </c>
      <c r="P111" s="41" t="str">
        <f t="shared" si="10"/>
        <v/>
      </c>
      <c r="Q111" s="21"/>
      <c r="R111" s="21">
        <f t="shared" si="11"/>
        <v>1200</v>
      </c>
      <c r="S111" s="11" t="s">
        <v>566</v>
      </c>
      <c r="T111" s="11" t="s">
        <v>567</v>
      </c>
      <c r="U111" s="19" t="s">
        <v>39</v>
      </c>
      <c r="V111" s="19" t="s">
        <v>49</v>
      </c>
      <c r="W111" s="19" t="s">
        <v>41</v>
      </c>
      <c r="X111" s="11" t="s">
        <v>568</v>
      </c>
      <c r="Y111" s="11" t="s">
        <v>569</v>
      </c>
      <c r="Z111" s="18"/>
    </row>
    <row r="112" s="3" customFormat="1" ht="45" customHeight="1" spans="1:26">
      <c r="A112" s="17">
        <v>107</v>
      </c>
      <c r="B112" s="17" t="s">
        <v>167</v>
      </c>
      <c r="C112" s="17" t="s">
        <v>570</v>
      </c>
      <c r="D112" s="11" t="s">
        <v>129</v>
      </c>
      <c r="E112" s="21" t="str">
        <f t="shared" si="8"/>
        <v>1男</v>
      </c>
      <c r="F112" s="21" t="s">
        <v>571</v>
      </c>
      <c r="G112" s="30" t="s">
        <v>27</v>
      </c>
      <c r="H112" s="22" t="s">
        <v>572</v>
      </c>
      <c r="I112" s="23" t="s">
        <v>573</v>
      </c>
      <c r="J112" s="17" t="s">
        <v>37</v>
      </c>
      <c r="K112" s="17"/>
      <c r="L112" s="17">
        <v>4</v>
      </c>
      <c r="M112" s="40">
        <v>202109</v>
      </c>
      <c r="N112" s="40">
        <v>202112</v>
      </c>
      <c r="O112" s="41">
        <f t="shared" si="9"/>
        <v>1200</v>
      </c>
      <c r="P112" s="41" t="str">
        <f t="shared" si="10"/>
        <v/>
      </c>
      <c r="Q112" s="21"/>
      <c r="R112" s="21">
        <f t="shared" si="11"/>
        <v>1200</v>
      </c>
      <c r="S112" s="11" t="s">
        <v>574</v>
      </c>
      <c r="T112" s="17" t="s">
        <v>570</v>
      </c>
      <c r="U112" s="19" t="s">
        <v>39</v>
      </c>
      <c r="V112" s="19" t="s">
        <v>49</v>
      </c>
      <c r="W112" s="19" t="s">
        <v>41</v>
      </c>
      <c r="X112" s="11" t="s">
        <v>568</v>
      </c>
      <c r="Y112" s="11" t="s">
        <v>569</v>
      </c>
      <c r="Z112" s="18"/>
    </row>
    <row r="113" s="3" customFormat="1" ht="45" customHeight="1" spans="1:26">
      <c r="A113" s="17">
        <v>108</v>
      </c>
      <c r="B113" s="17" t="s">
        <v>167</v>
      </c>
      <c r="C113" s="19" t="s">
        <v>575</v>
      </c>
      <c r="D113" s="20" t="s">
        <v>576</v>
      </c>
      <c r="E113" s="21" t="str">
        <f t="shared" si="8"/>
        <v>2女</v>
      </c>
      <c r="F113" s="20" t="s">
        <v>577</v>
      </c>
      <c r="G113" s="26" t="s">
        <v>27</v>
      </c>
      <c r="H113" s="24" t="s">
        <v>359</v>
      </c>
      <c r="I113" s="19" t="s">
        <v>56</v>
      </c>
      <c r="J113" s="19" t="s">
        <v>56</v>
      </c>
      <c r="K113" s="17"/>
      <c r="L113" s="17">
        <v>2</v>
      </c>
      <c r="M113" s="40">
        <v>202111</v>
      </c>
      <c r="N113" s="40">
        <v>202112</v>
      </c>
      <c r="O113" s="41">
        <f t="shared" si="9"/>
        <v>600</v>
      </c>
      <c r="P113" s="41" t="str">
        <f t="shared" si="10"/>
        <v/>
      </c>
      <c r="Q113" s="21" t="str">
        <f>IF(J113="是",800,IF(J113="否",200,""))</f>
        <v/>
      </c>
      <c r="R113" s="21">
        <f t="shared" si="11"/>
        <v>600</v>
      </c>
      <c r="S113" s="29" t="s">
        <v>578</v>
      </c>
      <c r="T113" s="19" t="s">
        <v>575</v>
      </c>
      <c r="U113" s="19" t="s">
        <v>39</v>
      </c>
      <c r="V113" s="19" t="s">
        <v>49</v>
      </c>
      <c r="W113" s="19" t="s">
        <v>41</v>
      </c>
      <c r="X113" s="17" t="s">
        <v>579</v>
      </c>
      <c r="Y113" s="11" t="s">
        <v>580</v>
      </c>
      <c r="Z113" s="18"/>
    </row>
    <row r="114" s="3" customFormat="1" ht="45" customHeight="1" spans="1:26">
      <c r="A114" s="17">
        <v>109</v>
      </c>
      <c r="B114" s="17" t="s">
        <v>31</v>
      </c>
      <c r="C114" s="20" t="s">
        <v>581</v>
      </c>
      <c r="D114" s="20" t="s">
        <v>582</v>
      </c>
      <c r="E114" s="21" t="str">
        <f t="shared" si="8"/>
        <v>2女</v>
      </c>
      <c r="F114" s="20" t="s">
        <v>583</v>
      </c>
      <c r="G114" s="26" t="s">
        <v>28</v>
      </c>
      <c r="H114" s="24" t="s">
        <v>99</v>
      </c>
      <c r="I114" s="19" t="s">
        <v>56</v>
      </c>
      <c r="J114" s="19" t="s">
        <v>56</v>
      </c>
      <c r="K114" s="17"/>
      <c r="L114" s="17">
        <v>2</v>
      </c>
      <c r="M114" s="40">
        <v>202111</v>
      </c>
      <c r="N114" s="40">
        <v>202112</v>
      </c>
      <c r="O114" s="41" t="str">
        <f t="shared" si="9"/>
        <v/>
      </c>
      <c r="P114" s="41">
        <f t="shared" si="10"/>
        <v>400</v>
      </c>
      <c r="Q114" s="21" t="str">
        <f>IF(J114="是",800,IF(J114="否",200,""))</f>
        <v/>
      </c>
      <c r="R114" s="21">
        <f t="shared" si="11"/>
        <v>400</v>
      </c>
      <c r="S114" s="29" t="s">
        <v>584</v>
      </c>
      <c r="T114" s="20" t="s">
        <v>581</v>
      </c>
      <c r="U114" s="19" t="s">
        <v>39</v>
      </c>
      <c r="V114" s="19" t="s">
        <v>49</v>
      </c>
      <c r="W114" s="19" t="s">
        <v>41</v>
      </c>
      <c r="X114" s="17" t="s">
        <v>585</v>
      </c>
      <c r="Y114" s="40" t="s">
        <v>586</v>
      </c>
      <c r="Z114" s="18"/>
    </row>
    <row r="115" s="3" customFormat="1" ht="45" customHeight="1" spans="1:26">
      <c r="A115" s="17">
        <v>110</v>
      </c>
      <c r="B115" s="17" t="s">
        <v>31</v>
      </c>
      <c r="C115" s="20" t="s">
        <v>587</v>
      </c>
      <c r="D115" s="20" t="s">
        <v>129</v>
      </c>
      <c r="E115" s="21" t="str">
        <f t="shared" si="8"/>
        <v>1男</v>
      </c>
      <c r="F115" s="20" t="s">
        <v>588</v>
      </c>
      <c r="G115" s="22" t="s">
        <v>28</v>
      </c>
      <c r="H115" s="24" t="s">
        <v>175</v>
      </c>
      <c r="I115" s="19" t="s">
        <v>56</v>
      </c>
      <c r="J115" s="19" t="s">
        <v>56</v>
      </c>
      <c r="K115" s="17"/>
      <c r="L115" s="17">
        <v>3</v>
      </c>
      <c r="M115" s="40">
        <v>202110</v>
      </c>
      <c r="N115" s="40">
        <v>202112</v>
      </c>
      <c r="O115" s="41" t="str">
        <f t="shared" si="9"/>
        <v/>
      </c>
      <c r="P115" s="41">
        <f t="shared" si="10"/>
        <v>600</v>
      </c>
      <c r="Q115" s="21" t="str">
        <f>IF(J115="是",800,IF(J115="否",200,""))</f>
        <v/>
      </c>
      <c r="R115" s="21">
        <f t="shared" si="11"/>
        <v>600</v>
      </c>
      <c r="S115" s="29" t="s">
        <v>589</v>
      </c>
      <c r="T115" s="20" t="s">
        <v>587</v>
      </c>
      <c r="U115" s="19" t="s">
        <v>39</v>
      </c>
      <c r="V115" s="19" t="s">
        <v>49</v>
      </c>
      <c r="W115" s="19" t="s">
        <v>41</v>
      </c>
      <c r="X115" s="17" t="s">
        <v>585</v>
      </c>
      <c r="Y115" s="40" t="s">
        <v>586</v>
      </c>
      <c r="Z115" s="18"/>
    </row>
    <row r="116" s="3" customFormat="1" ht="45" customHeight="1" spans="1:26">
      <c r="A116" s="17">
        <v>111</v>
      </c>
      <c r="B116" s="17" t="s">
        <v>31</v>
      </c>
      <c r="C116" s="20" t="s">
        <v>590</v>
      </c>
      <c r="D116" s="20" t="s">
        <v>293</v>
      </c>
      <c r="E116" s="21" t="str">
        <f t="shared" si="8"/>
        <v>2女</v>
      </c>
      <c r="F116" s="20" t="s">
        <v>591</v>
      </c>
      <c r="G116" s="26" t="s">
        <v>28</v>
      </c>
      <c r="H116" s="24" t="s">
        <v>66</v>
      </c>
      <c r="I116" s="19" t="s">
        <v>67</v>
      </c>
      <c r="J116" s="17" t="s">
        <v>68</v>
      </c>
      <c r="K116" s="17"/>
      <c r="L116" s="17">
        <v>2</v>
      </c>
      <c r="M116" s="40">
        <v>202111</v>
      </c>
      <c r="N116" s="40">
        <v>202112</v>
      </c>
      <c r="O116" s="41" t="str">
        <f t="shared" si="9"/>
        <v/>
      </c>
      <c r="P116" s="41">
        <f t="shared" si="10"/>
        <v>400</v>
      </c>
      <c r="Q116" s="21"/>
      <c r="R116" s="21">
        <f t="shared" si="11"/>
        <v>400</v>
      </c>
      <c r="S116" s="29" t="s">
        <v>592</v>
      </c>
      <c r="T116" s="20" t="s">
        <v>590</v>
      </c>
      <c r="U116" s="19" t="s">
        <v>39</v>
      </c>
      <c r="V116" s="19" t="s">
        <v>49</v>
      </c>
      <c r="W116" s="19" t="s">
        <v>41</v>
      </c>
      <c r="X116" s="17" t="s">
        <v>585</v>
      </c>
      <c r="Y116" s="40" t="s">
        <v>586</v>
      </c>
      <c r="Z116" s="18"/>
    </row>
    <row r="117" s="3" customFormat="1" ht="45" customHeight="1" spans="1:26">
      <c r="A117" s="17">
        <v>112</v>
      </c>
      <c r="B117" s="17" t="s">
        <v>31</v>
      </c>
      <c r="C117" s="20" t="s">
        <v>593</v>
      </c>
      <c r="D117" s="20" t="s">
        <v>594</v>
      </c>
      <c r="E117" s="21" t="str">
        <f t="shared" si="8"/>
        <v>2女</v>
      </c>
      <c r="F117" s="20" t="s">
        <v>595</v>
      </c>
      <c r="G117" s="26" t="s">
        <v>28</v>
      </c>
      <c r="H117" s="24" t="s">
        <v>99</v>
      </c>
      <c r="I117" s="19" t="s">
        <v>56</v>
      </c>
      <c r="J117" s="19" t="s">
        <v>56</v>
      </c>
      <c r="K117" s="17"/>
      <c r="L117" s="17">
        <v>2</v>
      </c>
      <c r="M117" s="40">
        <v>202111</v>
      </c>
      <c r="N117" s="40">
        <v>202112</v>
      </c>
      <c r="O117" s="41" t="str">
        <f t="shared" si="9"/>
        <v/>
      </c>
      <c r="P117" s="41">
        <f t="shared" si="10"/>
        <v>400</v>
      </c>
      <c r="Q117" s="21" t="str">
        <f>IF(J117="是",800,IF(J117="否",200,""))</f>
        <v/>
      </c>
      <c r="R117" s="21">
        <f t="shared" si="11"/>
        <v>400</v>
      </c>
      <c r="S117" s="29" t="s">
        <v>596</v>
      </c>
      <c r="T117" s="20" t="s">
        <v>593</v>
      </c>
      <c r="U117" s="19" t="s">
        <v>39</v>
      </c>
      <c r="V117" s="19" t="s">
        <v>49</v>
      </c>
      <c r="W117" s="19" t="s">
        <v>41</v>
      </c>
      <c r="X117" s="19" t="s">
        <v>355</v>
      </c>
      <c r="Y117" s="11" t="s">
        <v>356</v>
      </c>
      <c r="Z117" s="18"/>
    </row>
    <row r="118" s="3" customFormat="1" ht="45" customHeight="1" spans="1:26">
      <c r="A118" s="17">
        <v>113</v>
      </c>
      <c r="B118" s="17" t="s">
        <v>31</v>
      </c>
      <c r="C118" s="20" t="s">
        <v>597</v>
      </c>
      <c r="D118" s="20" t="s">
        <v>92</v>
      </c>
      <c r="E118" s="21" t="str">
        <f t="shared" si="8"/>
        <v>2女</v>
      </c>
      <c r="F118" s="20" t="s">
        <v>598</v>
      </c>
      <c r="G118" s="26" t="s">
        <v>27</v>
      </c>
      <c r="H118" s="24" t="s">
        <v>599</v>
      </c>
      <c r="I118" s="19" t="s">
        <v>67</v>
      </c>
      <c r="J118" s="19" t="s">
        <v>68</v>
      </c>
      <c r="K118" s="17"/>
      <c r="L118" s="17">
        <v>2</v>
      </c>
      <c r="M118" s="40">
        <v>202111</v>
      </c>
      <c r="N118" s="40">
        <v>202112</v>
      </c>
      <c r="O118" s="41">
        <f t="shared" si="9"/>
        <v>600</v>
      </c>
      <c r="P118" s="41" t="str">
        <f t="shared" si="10"/>
        <v/>
      </c>
      <c r="Q118" s="21"/>
      <c r="R118" s="21">
        <f t="shared" si="11"/>
        <v>600</v>
      </c>
      <c r="S118" s="29" t="s">
        <v>600</v>
      </c>
      <c r="T118" s="20" t="s">
        <v>597</v>
      </c>
      <c r="U118" s="19" t="s">
        <v>39</v>
      </c>
      <c r="V118" s="19" t="s">
        <v>40</v>
      </c>
      <c r="W118" s="19" t="s">
        <v>41</v>
      </c>
      <c r="X118" s="19" t="s">
        <v>376</v>
      </c>
      <c r="Y118" s="11" t="s">
        <v>377</v>
      </c>
      <c r="Z118" s="18"/>
    </row>
    <row r="119" s="3" customFormat="1" ht="45" customHeight="1" spans="1:26">
      <c r="A119" s="17">
        <v>114</v>
      </c>
      <c r="B119" s="17" t="s">
        <v>31</v>
      </c>
      <c r="C119" s="20" t="s">
        <v>601</v>
      </c>
      <c r="D119" s="20" t="s">
        <v>104</v>
      </c>
      <c r="E119" s="21" t="str">
        <f t="shared" si="8"/>
        <v>1男</v>
      </c>
      <c r="F119" s="20" t="s">
        <v>602</v>
      </c>
      <c r="G119" s="26" t="s">
        <v>27</v>
      </c>
      <c r="H119" s="24" t="s">
        <v>603</v>
      </c>
      <c r="I119" s="19" t="s">
        <v>406</v>
      </c>
      <c r="J119" s="19" t="s">
        <v>37</v>
      </c>
      <c r="K119" s="17"/>
      <c r="L119" s="17">
        <v>2</v>
      </c>
      <c r="M119" s="40">
        <v>202111</v>
      </c>
      <c r="N119" s="40">
        <v>202112</v>
      </c>
      <c r="O119" s="41">
        <f t="shared" si="9"/>
        <v>600</v>
      </c>
      <c r="P119" s="41" t="str">
        <f t="shared" si="10"/>
        <v/>
      </c>
      <c r="Q119" s="21"/>
      <c r="R119" s="21">
        <f t="shared" si="11"/>
        <v>600</v>
      </c>
      <c r="S119" s="29" t="s">
        <v>604</v>
      </c>
      <c r="T119" s="20" t="s">
        <v>601</v>
      </c>
      <c r="U119" s="19" t="s">
        <v>39</v>
      </c>
      <c r="V119" s="19" t="s">
        <v>40</v>
      </c>
      <c r="W119" s="19" t="s">
        <v>41</v>
      </c>
      <c r="X119" s="19" t="s">
        <v>376</v>
      </c>
      <c r="Y119" s="11" t="s">
        <v>377</v>
      </c>
      <c r="Z119" s="18"/>
    </row>
    <row r="120" s="3" customFormat="1" ht="45" customHeight="1" spans="1:26">
      <c r="A120" s="17">
        <v>115</v>
      </c>
      <c r="B120" s="17" t="s">
        <v>31</v>
      </c>
      <c r="C120" s="19" t="s">
        <v>605</v>
      </c>
      <c r="D120" s="20" t="s">
        <v>97</v>
      </c>
      <c r="E120" s="21" t="str">
        <f t="shared" si="8"/>
        <v>2女</v>
      </c>
      <c r="F120" s="20" t="s">
        <v>606</v>
      </c>
      <c r="G120" s="26" t="s">
        <v>27</v>
      </c>
      <c r="H120" s="24" t="s">
        <v>599</v>
      </c>
      <c r="I120" s="19" t="s">
        <v>67</v>
      </c>
      <c r="J120" s="19" t="s">
        <v>68</v>
      </c>
      <c r="K120" s="17"/>
      <c r="L120" s="17">
        <v>2</v>
      </c>
      <c r="M120" s="40">
        <v>202111</v>
      </c>
      <c r="N120" s="40">
        <v>202112</v>
      </c>
      <c r="O120" s="41">
        <f t="shared" si="9"/>
        <v>600</v>
      </c>
      <c r="P120" s="41" t="str">
        <f t="shared" si="10"/>
        <v/>
      </c>
      <c r="Q120" s="21"/>
      <c r="R120" s="21">
        <f t="shared" si="11"/>
        <v>600</v>
      </c>
      <c r="S120" s="29" t="s">
        <v>607</v>
      </c>
      <c r="T120" s="19" t="s">
        <v>605</v>
      </c>
      <c r="U120" s="19" t="s">
        <v>39</v>
      </c>
      <c r="V120" s="19" t="s">
        <v>40</v>
      </c>
      <c r="W120" s="19" t="s">
        <v>41</v>
      </c>
      <c r="X120" s="19" t="s">
        <v>376</v>
      </c>
      <c r="Y120" s="11" t="s">
        <v>377</v>
      </c>
      <c r="Z120" s="18"/>
    </row>
    <row r="121" s="3" customFormat="1" ht="45" customHeight="1" spans="1:26">
      <c r="A121" s="17">
        <v>116</v>
      </c>
      <c r="B121" s="17" t="s">
        <v>31</v>
      </c>
      <c r="C121" s="19" t="s">
        <v>608</v>
      </c>
      <c r="D121" s="20" t="s">
        <v>110</v>
      </c>
      <c r="E121" s="21" t="str">
        <f t="shared" si="8"/>
        <v>1男</v>
      </c>
      <c r="F121" s="20" t="s">
        <v>609</v>
      </c>
      <c r="G121" s="26" t="s">
        <v>27</v>
      </c>
      <c r="H121" s="24" t="s">
        <v>610</v>
      </c>
      <c r="I121" s="19" t="s">
        <v>36</v>
      </c>
      <c r="J121" s="19" t="s">
        <v>37</v>
      </c>
      <c r="K121" s="17"/>
      <c r="L121" s="17">
        <v>2</v>
      </c>
      <c r="M121" s="40">
        <v>202111</v>
      </c>
      <c r="N121" s="40">
        <v>202112</v>
      </c>
      <c r="O121" s="41">
        <f t="shared" si="9"/>
        <v>600</v>
      </c>
      <c r="P121" s="41" t="str">
        <f t="shared" si="10"/>
        <v/>
      </c>
      <c r="Q121" s="21"/>
      <c r="R121" s="21">
        <f t="shared" si="11"/>
        <v>600</v>
      </c>
      <c r="S121" s="29" t="s">
        <v>611</v>
      </c>
      <c r="T121" s="19" t="s">
        <v>608</v>
      </c>
      <c r="U121" s="19" t="s">
        <v>39</v>
      </c>
      <c r="V121" s="19" t="s">
        <v>49</v>
      </c>
      <c r="W121" s="19" t="s">
        <v>612</v>
      </c>
      <c r="X121" s="19" t="s">
        <v>613</v>
      </c>
      <c r="Y121" s="11" t="s">
        <v>614</v>
      </c>
      <c r="Z121" s="18"/>
    </row>
    <row r="122" s="3" customFormat="1" ht="45" customHeight="1" spans="1:26">
      <c r="A122" s="17">
        <v>117</v>
      </c>
      <c r="B122" s="17" t="s">
        <v>31</v>
      </c>
      <c r="C122" s="20" t="s">
        <v>615</v>
      </c>
      <c r="D122" s="20" t="s">
        <v>616</v>
      </c>
      <c r="E122" s="21" t="str">
        <f t="shared" si="8"/>
        <v>2女</v>
      </c>
      <c r="F122" s="27" t="s">
        <v>617</v>
      </c>
      <c r="G122" s="26" t="s">
        <v>28</v>
      </c>
      <c r="H122" s="24" t="s">
        <v>618</v>
      </c>
      <c r="I122" s="19" t="s">
        <v>76</v>
      </c>
      <c r="J122" s="19" t="s">
        <v>68</v>
      </c>
      <c r="K122" s="17"/>
      <c r="L122" s="17">
        <v>2</v>
      </c>
      <c r="M122" s="40">
        <v>202111</v>
      </c>
      <c r="N122" s="40">
        <v>202112</v>
      </c>
      <c r="O122" s="41" t="str">
        <f t="shared" si="9"/>
        <v/>
      </c>
      <c r="P122" s="41">
        <f t="shared" si="10"/>
        <v>400</v>
      </c>
      <c r="Q122" s="21"/>
      <c r="R122" s="21">
        <f t="shared" si="11"/>
        <v>400</v>
      </c>
      <c r="S122" s="29" t="s">
        <v>619</v>
      </c>
      <c r="T122" s="20" t="s">
        <v>615</v>
      </c>
      <c r="U122" s="19" t="s">
        <v>39</v>
      </c>
      <c r="V122" s="19" t="s">
        <v>155</v>
      </c>
      <c r="W122" s="19" t="s">
        <v>41</v>
      </c>
      <c r="X122" s="19" t="s">
        <v>475</v>
      </c>
      <c r="Y122" s="11" t="s">
        <v>476</v>
      </c>
      <c r="Z122" s="18"/>
    </row>
    <row r="123" s="3" customFormat="1" ht="45" customHeight="1" spans="1:26">
      <c r="A123" s="17">
        <v>118</v>
      </c>
      <c r="B123" s="17" t="s">
        <v>167</v>
      </c>
      <c r="C123" s="20" t="s">
        <v>620</v>
      </c>
      <c r="D123" s="56" t="s">
        <v>129</v>
      </c>
      <c r="E123" s="21" t="str">
        <f t="shared" si="8"/>
        <v>1男</v>
      </c>
      <c r="F123" s="20" t="s">
        <v>621</v>
      </c>
      <c r="G123" s="26" t="s">
        <v>28</v>
      </c>
      <c r="H123" s="24" t="s">
        <v>175</v>
      </c>
      <c r="I123" s="19" t="s">
        <v>82</v>
      </c>
      <c r="J123" s="19" t="s">
        <v>68</v>
      </c>
      <c r="K123" s="17"/>
      <c r="L123" s="17">
        <v>2</v>
      </c>
      <c r="M123" s="40">
        <v>202111</v>
      </c>
      <c r="N123" s="40">
        <v>202112</v>
      </c>
      <c r="O123" s="41" t="str">
        <f t="shared" si="9"/>
        <v/>
      </c>
      <c r="P123" s="41">
        <f t="shared" si="10"/>
        <v>400</v>
      </c>
      <c r="Q123" s="21"/>
      <c r="R123" s="21">
        <f t="shared" si="11"/>
        <v>400</v>
      </c>
      <c r="S123" s="29" t="s">
        <v>622</v>
      </c>
      <c r="T123" s="20" t="s">
        <v>620</v>
      </c>
      <c r="U123" s="19" t="s">
        <v>39</v>
      </c>
      <c r="V123" s="19" t="s">
        <v>49</v>
      </c>
      <c r="W123" s="19" t="s">
        <v>41</v>
      </c>
      <c r="X123" s="19" t="s">
        <v>623</v>
      </c>
      <c r="Y123" s="11" t="s">
        <v>624</v>
      </c>
      <c r="Z123" s="18"/>
    </row>
    <row r="124" s="3" customFormat="1" ht="45" customHeight="1" spans="1:26">
      <c r="A124" s="17">
        <v>119</v>
      </c>
      <c r="B124" s="17" t="s">
        <v>167</v>
      </c>
      <c r="C124" s="20" t="s">
        <v>625</v>
      </c>
      <c r="D124" s="20" t="s">
        <v>626</v>
      </c>
      <c r="E124" s="21" t="str">
        <f t="shared" si="8"/>
        <v>2女</v>
      </c>
      <c r="F124" s="20" t="s">
        <v>627</v>
      </c>
      <c r="G124" s="26" t="s">
        <v>28</v>
      </c>
      <c r="H124" s="24" t="s">
        <v>175</v>
      </c>
      <c r="I124" s="19" t="s">
        <v>82</v>
      </c>
      <c r="J124" s="19" t="s">
        <v>68</v>
      </c>
      <c r="K124" s="17"/>
      <c r="L124" s="17">
        <v>2</v>
      </c>
      <c r="M124" s="40">
        <v>202111</v>
      </c>
      <c r="N124" s="40">
        <v>202112</v>
      </c>
      <c r="O124" s="41" t="str">
        <f t="shared" si="9"/>
        <v/>
      </c>
      <c r="P124" s="41">
        <f t="shared" si="10"/>
        <v>400</v>
      </c>
      <c r="Q124" s="21"/>
      <c r="R124" s="21">
        <f t="shared" si="11"/>
        <v>400</v>
      </c>
      <c r="S124" s="29" t="s">
        <v>628</v>
      </c>
      <c r="T124" s="20" t="s">
        <v>625</v>
      </c>
      <c r="U124" s="19" t="s">
        <v>39</v>
      </c>
      <c r="V124" s="19" t="s">
        <v>49</v>
      </c>
      <c r="W124" s="19" t="s">
        <v>41</v>
      </c>
      <c r="X124" s="19" t="s">
        <v>623</v>
      </c>
      <c r="Y124" s="11" t="s">
        <v>624</v>
      </c>
      <c r="Z124" s="18"/>
    </row>
    <row r="125" s="3" customFormat="1" ht="45" customHeight="1" spans="1:26">
      <c r="A125" s="17">
        <v>120</v>
      </c>
      <c r="B125" s="17" t="s">
        <v>167</v>
      </c>
      <c r="C125" s="17" t="s">
        <v>629</v>
      </c>
      <c r="D125" s="11" t="s">
        <v>630</v>
      </c>
      <c r="E125" s="21" t="str">
        <f t="shared" si="8"/>
        <v>1男</v>
      </c>
      <c r="F125" s="21" t="s">
        <v>631</v>
      </c>
      <c r="G125" s="30" t="s">
        <v>28</v>
      </c>
      <c r="H125" s="22" t="s">
        <v>551</v>
      </c>
      <c r="I125" s="23" t="s">
        <v>67</v>
      </c>
      <c r="J125" s="17" t="s">
        <v>68</v>
      </c>
      <c r="K125" s="17"/>
      <c r="L125" s="17">
        <v>4</v>
      </c>
      <c r="M125" s="40">
        <v>202109</v>
      </c>
      <c r="N125" s="40">
        <v>202112</v>
      </c>
      <c r="O125" s="41" t="str">
        <f t="shared" si="9"/>
        <v/>
      </c>
      <c r="P125" s="41">
        <f t="shared" si="10"/>
        <v>800</v>
      </c>
      <c r="Q125" s="21"/>
      <c r="R125" s="21">
        <f t="shared" si="11"/>
        <v>800</v>
      </c>
      <c r="S125" s="11" t="s">
        <v>632</v>
      </c>
      <c r="T125" s="17" t="s">
        <v>629</v>
      </c>
      <c r="U125" s="19" t="s">
        <v>39</v>
      </c>
      <c r="V125" s="19" t="s">
        <v>49</v>
      </c>
      <c r="W125" s="19" t="s">
        <v>41</v>
      </c>
      <c r="X125" s="19" t="s">
        <v>623</v>
      </c>
      <c r="Y125" s="11" t="s">
        <v>624</v>
      </c>
      <c r="Z125" s="18"/>
    </row>
    <row r="126" s="3" customFormat="1" ht="45" customHeight="1" spans="1:26">
      <c r="A126" s="17">
        <v>121</v>
      </c>
      <c r="B126" s="17" t="s">
        <v>31</v>
      </c>
      <c r="C126" s="19" t="s">
        <v>633</v>
      </c>
      <c r="D126" s="57" t="s">
        <v>92</v>
      </c>
      <c r="E126" s="21" t="str">
        <f t="shared" si="8"/>
        <v>2女</v>
      </c>
      <c r="F126" s="58" t="s">
        <v>634</v>
      </c>
      <c r="G126" s="26" t="s">
        <v>28</v>
      </c>
      <c r="H126" s="24" t="s">
        <v>635</v>
      </c>
      <c r="I126" s="19" t="s">
        <v>636</v>
      </c>
      <c r="J126" s="19" t="s">
        <v>37</v>
      </c>
      <c r="K126" s="17"/>
      <c r="L126" s="17">
        <v>2</v>
      </c>
      <c r="M126" s="40">
        <v>202111</v>
      </c>
      <c r="N126" s="40">
        <v>202112</v>
      </c>
      <c r="O126" s="41" t="str">
        <f t="shared" si="9"/>
        <v/>
      </c>
      <c r="P126" s="41">
        <f t="shared" si="10"/>
        <v>400</v>
      </c>
      <c r="Q126" s="21"/>
      <c r="R126" s="21">
        <f t="shared" si="11"/>
        <v>400</v>
      </c>
      <c r="S126" s="11" t="s">
        <v>637</v>
      </c>
      <c r="T126" s="17" t="s">
        <v>638</v>
      </c>
      <c r="U126" s="19" t="s">
        <v>39</v>
      </c>
      <c r="V126" s="19" t="s">
        <v>49</v>
      </c>
      <c r="W126" s="19" t="s">
        <v>41</v>
      </c>
      <c r="X126" s="19" t="s">
        <v>623</v>
      </c>
      <c r="Y126" s="11" t="s">
        <v>624</v>
      </c>
      <c r="Z126" s="18"/>
    </row>
    <row r="127" s="3" customFormat="1" ht="45" customHeight="1" spans="1:26">
      <c r="A127" s="17">
        <v>122</v>
      </c>
      <c r="B127" s="17" t="s">
        <v>31</v>
      </c>
      <c r="C127" s="20" t="s">
        <v>639</v>
      </c>
      <c r="D127" s="20" t="s">
        <v>334</v>
      </c>
      <c r="E127" s="21" t="str">
        <f t="shared" si="8"/>
        <v>2女</v>
      </c>
      <c r="F127" s="20" t="s">
        <v>640</v>
      </c>
      <c r="G127" s="26" t="s">
        <v>27</v>
      </c>
      <c r="H127" s="24" t="s">
        <v>641</v>
      </c>
      <c r="I127" s="19" t="s">
        <v>236</v>
      </c>
      <c r="J127" s="19" t="s">
        <v>68</v>
      </c>
      <c r="K127" s="17"/>
      <c r="L127" s="17">
        <v>2</v>
      </c>
      <c r="M127" s="40">
        <v>202111</v>
      </c>
      <c r="N127" s="40">
        <v>202112</v>
      </c>
      <c r="O127" s="41">
        <f t="shared" si="9"/>
        <v>600</v>
      </c>
      <c r="P127" s="41" t="str">
        <f t="shared" si="10"/>
        <v/>
      </c>
      <c r="Q127" s="21"/>
      <c r="R127" s="21">
        <f t="shared" si="11"/>
        <v>600</v>
      </c>
      <c r="S127" s="29" t="s">
        <v>642</v>
      </c>
      <c r="T127" s="20" t="s">
        <v>639</v>
      </c>
      <c r="U127" s="19" t="s">
        <v>39</v>
      </c>
      <c r="V127" s="19" t="s">
        <v>155</v>
      </c>
      <c r="W127" s="19" t="s">
        <v>70</v>
      </c>
      <c r="X127" s="19" t="s">
        <v>643</v>
      </c>
      <c r="Y127" s="11" t="s">
        <v>644</v>
      </c>
      <c r="Z127" s="18"/>
    </row>
    <row r="128" s="3" customFormat="1" ht="45" customHeight="1" spans="1:26">
      <c r="A128" s="17">
        <v>123</v>
      </c>
      <c r="B128" s="17" t="s">
        <v>31</v>
      </c>
      <c r="C128" s="20" t="s">
        <v>645</v>
      </c>
      <c r="D128" s="20" t="s">
        <v>116</v>
      </c>
      <c r="E128" s="21" t="str">
        <f t="shared" si="8"/>
        <v>1男</v>
      </c>
      <c r="F128" s="20" t="s">
        <v>646</v>
      </c>
      <c r="G128" s="26" t="s">
        <v>28</v>
      </c>
      <c r="H128" s="24" t="s">
        <v>449</v>
      </c>
      <c r="I128" s="19" t="s">
        <v>56</v>
      </c>
      <c r="J128" s="19" t="s">
        <v>56</v>
      </c>
      <c r="K128" s="17"/>
      <c r="L128" s="17">
        <v>2</v>
      </c>
      <c r="M128" s="40">
        <v>202111</v>
      </c>
      <c r="N128" s="40">
        <v>202112</v>
      </c>
      <c r="O128" s="41" t="str">
        <f t="shared" si="9"/>
        <v/>
      </c>
      <c r="P128" s="41">
        <f t="shared" si="10"/>
        <v>400</v>
      </c>
      <c r="Q128" s="21" t="str">
        <f>IF(J128="是",800,IF(J128="否",200,""))</f>
        <v/>
      </c>
      <c r="R128" s="21">
        <f t="shared" si="11"/>
        <v>400</v>
      </c>
      <c r="S128" s="29" t="s">
        <v>647</v>
      </c>
      <c r="T128" s="20" t="s">
        <v>645</v>
      </c>
      <c r="U128" s="19" t="s">
        <v>39</v>
      </c>
      <c r="V128" s="19" t="s">
        <v>155</v>
      </c>
      <c r="W128" s="19" t="s">
        <v>70</v>
      </c>
      <c r="X128" s="19" t="s">
        <v>648</v>
      </c>
      <c r="Y128" s="11" t="s">
        <v>649</v>
      </c>
      <c r="Z128" s="18"/>
    </row>
    <row r="129" s="3" customFormat="1" ht="45" customHeight="1" spans="1:26">
      <c r="A129" s="17">
        <v>124</v>
      </c>
      <c r="B129" s="17" t="s">
        <v>31</v>
      </c>
      <c r="C129" s="20" t="s">
        <v>650</v>
      </c>
      <c r="D129" s="20" t="s">
        <v>116</v>
      </c>
      <c r="E129" s="21" t="str">
        <f t="shared" si="8"/>
        <v>1男</v>
      </c>
      <c r="F129" s="20" t="s">
        <v>651</v>
      </c>
      <c r="G129" s="26" t="s">
        <v>28</v>
      </c>
      <c r="H129" s="24" t="s">
        <v>449</v>
      </c>
      <c r="I129" s="19" t="s">
        <v>56</v>
      </c>
      <c r="J129" s="19" t="s">
        <v>56</v>
      </c>
      <c r="K129" s="17"/>
      <c r="L129" s="17">
        <v>2</v>
      </c>
      <c r="M129" s="40">
        <v>202111</v>
      </c>
      <c r="N129" s="40">
        <v>202112</v>
      </c>
      <c r="O129" s="41" t="str">
        <f t="shared" si="9"/>
        <v/>
      </c>
      <c r="P129" s="41">
        <f t="shared" si="10"/>
        <v>400</v>
      </c>
      <c r="Q129" s="21" t="str">
        <f>IF(J129="是",800,IF(J129="否",200,""))</f>
        <v/>
      </c>
      <c r="R129" s="21">
        <f t="shared" si="11"/>
        <v>400</v>
      </c>
      <c r="S129" s="29" t="s">
        <v>652</v>
      </c>
      <c r="T129" s="20" t="s">
        <v>650</v>
      </c>
      <c r="U129" s="19" t="s">
        <v>39</v>
      </c>
      <c r="V129" s="19" t="s">
        <v>155</v>
      </c>
      <c r="W129" s="19" t="s">
        <v>70</v>
      </c>
      <c r="X129" s="19" t="s">
        <v>648</v>
      </c>
      <c r="Y129" s="11" t="s">
        <v>649</v>
      </c>
      <c r="Z129" s="18"/>
    </row>
    <row r="130" s="3" customFormat="1" ht="45" customHeight="1" spans="1:26">
      <c r="A130" s="17">
        <v>125</v>
      </c>
      <c r="B130" s="17" t="s">
        <v>31</v>
      </c>
      <c r="C130" s="20" t="s">
        <v>653</v>
      </c>
      <c r="D130" s="20" t="s">
        <v>110</v>
      </c>
      <c r="E130" s="21" t="str">
        <f t="shared" si="8"/>
        <v>1男</v>
      </c>
      <c r="F130" s="20" t="s">
        <v>654</v>
      </c>
      <c r="G130" s="26" t="s">
        <v>28</v>
      </c>
      <c r="H130" s="24" t="s">
        <v>655</v>
      </c>
      <c r="I130" s="19" t="s">
        <v>56</v>
      </c>
      <c r="J130" s="19" t="s">
        <v>56</v>
      </c>
      <c r="K130" s="17"/>
      <c r="L130" s="17">
        <v>2</v>
      </c>
      <c r="M130" s="40">
        <v>202111</v>
      </c>
      <c r="N130" s="40">
        <v>202112</v>
      </c>
      <c r="O130" s="41" t="str">
        <f t="shared" si="9"/>
        <v/>
      </c>
      <c r="P130" s="41">
        <f t="shared" si="10"/>
        <v>400</v>
      </c>
      <c r="Q130" s="21" t="str">
        <f>IF(J130="是",800,IF(J130="否",200,""))</f>
        <v/>
      </c>
      <c r="R130" s="21">
        <f t="shared" si="11"/>
        <v>400</v>
      </c>
      <c r="S130" s="29" t="s">
        <v>656</v>
      </c>
      <c r="T130" s="20" t="s">
        <v>653</v>
      </c>
      <c r="U130" s="19" t="s">
        <v>39</v>
      </c>
      <c r="V130" s="19" t="s">
        <v>155</v>
      </c>
      <c r="W130" s="19" t="s">
        <v>70</v>
      </c>
      <c r="X130" s="19" t="s">
        <v>648</v>
      </c>
      <c r="Y130" s="11" t="s">
        <v>649</v>
      </c>
      <c r="Z130" s="18"/>
    </row>
    <row r="131" s="3" customFormat="1" ht="45" customHeight="1" spans="1:26">
      <c r="A131" s="17">
        <v>126</v>
      </c>
      <c r="B131" s="17" t="s">
        <v>31</v>
      </c>
      <c r="C131" s="19" t="s">
        <v>657</v>
      </c>
      <c r="D131" s="20" t="s">
        <v>110</v>
      </c>
      <c r="E131" s="21" t="str">
        <f t="shared" si="8"/>
        <v>1男</v>
      </c>
      <c r="F131" s="20" t="s">
        <v>658</v>
      </c>
      <c r="G131" s="26" t="s">
        <v>28</v>
      </c>
      <c r="H131" s="24" t="s">
        <v>659</v>
      </c>
      <c r="I131" s="19" t="s">
        <v>47</v>
      </c>
      <c r="J131" s="17" t="s">
        <v>37</v>
      </c>
      <c r="K131" s="17"/>
      <c r="L131" s="17">
        <v>2</v>
      </c>
      <c r="M131" s="40">
        <v>202111</v>
      </c>
      <c r="N131" s="40">
        <v>202112</v>
      </c>
      <c r="O131" s="41" t="str">
        <f t="shared" si="9"/>
        <v/>
      </c>
      <c r="P131" s="41">
        <f t="shared" si="10"/>
        <v>400</v>
      </c>
      <c r="Q131" s="21"/>
      <c r="R131" s="21">
        <f t="shared" si="11"/>
        <v>400</v>
      </c>
      <c r="S131" s="29" t="s">
        <v>660</v>
      </c>
      <c r="T131" s="19" t="s">
        <v>657</v>
      </c>
      <c r="U131" s="19" t="s">
        <v>39</v>
      </c>
      <c r="V131" s="19" t="s">
        <v>49</v>
      </c>
      <c r="W131" s="19" t="s">
        <v>41</v>
      </c>
      <c r="X131" s="17" t="s">
        <v>661</v>
      </c>
      <c r="Y131" s="11" t="s">
        <v>662</v>
      </c>
      <c r="Z131" s="18"/>
    </row>
    <row r="132" s="3" customFormat="1" ht="45" customHeight="1" spans="1:26">
      <c r="A132" s="17">
        <v>127</v>
      </c>
      <c r="B132" s="17" t="s">
        <v>31</v>
      </c>
      <c r="C132" s="20" t="s">
        <v>663</v>
      </c>
      <c r="D132" s="20" t="s">
        <v>110</v>
      </c>
      <c r="E132" s="21" t="str">
        <f t="shared" si="8"/>
        <v>1男</v>
      </c>
      <c r="F132" s="20" t="s">
        <v>664</v>
      </c>
      <c r="G132" s="26" t="s">
        <v>28</v>
      </c>
      <c r="H132" s="24" t="s">
        <v>449</v>
      </c>
      <c r="I132" s="19" t="s">
        <v>56</v>
      </c>
      <c r="J132" s="19" t="s">
        <v>56</v>
      </c>
      <c r="K132" s="17"/>
      <c r="L132" s="17">
        <v>2</v>
      </c>
      <c r="M132" s="40">
        <v>202111</v>
      </c>
      <c r="N132" s="40">
        <v>202112</v>
      </c>
      <c r="O132" s="41" t="str">
        <f t="shared" si="9"/>
        <v/>
      </c>
      <c r="P132" s="41">
        <f t="shared" si="10"/>
        <v>400</v>
      </c>
      <c r="Q132" s="21" t="str">
        <f>IF(J132="是",800,IF(J132="否",200,""))</f>
        <v/>
      </c>
      <c r="R132" s="21">
        <f t="shared" si="11"/>
        <v>400</v>
      </c>
      <c r="S132" s="29" t="s">
        <v>665</v>
      </c>
      <c r="T132" s="20" t="s">
        <v>663</v>
      </c>
      <c r="U132" s="19" t="s">
        <v>39</v>
      </c>
      <c r="V132" s="19" t="s">
        <v>49</v>
      </c>
      <c r="W132" s="19" t="s">
        <v>41</v>
      </c>
      <c r="X132" s="17" t="s">
        <v>661</v>
      </c>
      <c r="Y132" s="11" t="s">
        <v>662</v>
      </c>
      <c r="Z132" s="18"/>
    </row>
    <row r="133" s="3" customFormat="1" ht="45" customHeight="1" spans="1:26">
      <c r="A133" s="17">
        <v>128</v>
      </c>
      <c r="B133" s="17" t="s">
        <v>31</v>
      </c>
      <c r="C133" s="20" t="s">
        <v>666</v>
      </c>
      <c r="D133" s="20" t="s">
        <v>173</v>
      </c>
      <c r="E133" s="21" t="str">
        <f t="shared" si="8"/>
        <v>2女</v>
      </c>
      <c r="F133" s="20" t="s">
        <v>667</v>
      </c>
      <c r="G133" s="26" t="s">
        <v>27</v>
      </c>
      <c r="H133" s="24" t="s">
        <v>668</v>
      </c>
      <c r="I133" s="19" t="s">
        <v>236</v>
      </c>
      <c r="J133" s="19" t="s">
        <v>68</v>
      </c>
      <c r="K133" s="17"/>
      <c r="L133" s="17">
        <v>2</v>
      </c>
      <c r="M133" s="40">
        <v>202111</v>
      </c>
      <c r="N133" s="40">
        <v>202112</v>
      </c>
      <c r="O133" s="41">
        <f t="shared" si="9"/>
        <v>600</v>
      </c>
      <c r="P133" s="41" t="str">
        <f t="shared" si="10"/>
        <v/>
      </c>
      <c r="Q133" s="21"/>
      <c r="R133" s="21">
        <f t="shared" si="11"/>
        <v>600</v>
      </c>
      <c r="S133" s="29" t="s">
        <v>669</v>
      </c>
      <c r="T133" s="20" t="s">
        <v>666</v>
      </c>
      <c r="U133" s="19" t="s">
        <v>39</v>
      </c>
      <c r="V133" s="19" t="s">
        <v>155</v>
      </c>
      <c r="W133" s="19" t="s">
        <v>70</v>
      </c>
      <c r="X133" s="19" t="s">
        <v>670</v>
      </c>
      <c r="Y133" s="11" t="s">
        <v>671</v>
      </c>
      <c r="Z133" s="18"/>
    </row>
    <row r="134" s="3" customFormat="1" ht="45" customHeight="1" spans="1:26">
      <c r="A134" s="17">
        <v>129</v>
      </c>
      <c r="B134" s="17" t="s">
        <v>31</v>
      </c>
      <c r="C134" s="20" t="s">
        <v>672</v>
      </c>
      <c r="D134" s="20" t="s">
        <v>190</v>
      </c>
      <c r="E134" s="21" t="str">
        <f t="shared" si="8"/>
        <v>1男</v>
      </c>
      <c r="F134" s="20" t="s">
        <v>673</v>
      </c>
      <c r="G134" s="26" t="s">
        <v>28</v>
      </c>
      <c r="H134" s="24" t="s">
        <v>674</v>
      </c>
      <c r="I134" s="19" t="s">
        <v>56</v>
      </c>
      <c r="J134" s="19" t="s">
        <v>56</v>
      </c>
      <c r="K134" s="17"/>
      <c r="L134" s="17">
        <v>3</v>
      </c>
      <c r="M134" s="40">
        <v>202110</v>
      </c>
      <c r="N134" s="40">
        <v>202112</v>
      </c>
      <c r="O134" s="41" t="str">
        <f t="shared" si="9"/>
        <v/>
      </c>
      <c r="P134" s="41">
        <f t="shared" si="10"/>
        <v>600</v>
      </c>
      <c r="Q134" s="21" t="str">
        <f>IF(J134="是",800,IF(J134="否",200,""))</f>
        <v/>
      </c>
      <c r="R134" s="21">
        <f t="shared" si="11"/>
        <v>600</v>
      </c>
      <c r="S134" s="29" t="s">
        <v>675</v>
      </c>
      <c r="T134" s="20" t="s">
        <v>672</v>
      </c>
      <c r="U134" s="19" t="s">
        <v>39</v>
      </c>
      <c r="V134" s="19" t="s">
        <v>49</v>
      </c>
      <c r="W134" s="19" t="s">
        <v>41</v>
      </c>
      <c r="X134" s="19" t="s">
        <v>676</v>
      </c>
      <c r="Y134" s="11" t="s">
        <v>677</v>
      </c>
      <c r="Z134" s="18"/>
    </row>
    <row r="135" s="3" customFormat="1" ht="45" customHeight="1" spans="1:26">
      <c r="A135" s="17">
        <v>130</v>
      </c>
      <c r="B135" s="17" t="s">
        <v>31</v>
      </c>
      <c r="C135" s="20" t="s">
        <v>678</v>
      </c>
      <c r="D135" s="20" t="s">
        <v>163</v>
      </c>
      <c r="E135" s="21" t="str">
        <f t="shared" si="8"/>
        <v>1男</v>
      </c>
      <c r="F135" s="20" t="s">
        <v>679</v>
      </c>
      <c r="G135" s="26" t="s">
        <v>27</v>
      </c>
      <c r="H135" s="24" t="s">
        <v>680</v>
      </c>
      <c r="I135" s="19" t="s">
        <v>681</v>
      </c>
      <c r="J135" s="19" t="s">
        <v>37</v>
      </c>
      <c r="K135" s="17"/>
      <c r="L135" s="17">
        <v>2</v>
      </c>
      <c r="M135" s="40">
        <v>202111</v>
      </c>
      <c r="N135" s="40">
        <v>202112</v>
      </c>
      <c r="O135" s="41">
        <f t="shared" si="9"/>
        <v>600</v>
      </c>
      <c r="P135" s="41" t="str">
        <f t="shared" si="10"/>
        <v/>
      </c>
      <c r="Q135" s="21"/>
      <c r="R135" s="21">
        <f t="shared" si="11"/>
        <v>600</v>
      </c>
      <c r="S135" s="29" t="s">
        <v>682</v>
      </c>
      <c r="T135" s="20" t="s">
        <v>678</v>
      </c>
      <c r="U135" s="19" t="s">
        <v>39</v>
      </c>
      <c r="V135" s="19" t="s">
        <v>49</v>
      </c>
      <c r="W135" s="19" t="s">
        <v>41</v>
      </c>
      <c r="X135" s="19" t="s">
        <v>368</v>
      </c>
      <c r="Y135" s="11" t="s">
        <v>369</v>
      </c>
      <c r="Z135" s="18"/>
    </row>
    <row r="136" s="3" customFormat="1" ht="45" customHeight="1" spans="1:26">
      <c r="A136" s="17">
        <v>131</v>
      </c>
      <c r="B136" s="17" t="s">
        <v>167</v>
      </c>
      <c r="C136" s="17" t="s">
        <v>683</v>
      </c>
      <c r="D136" s="11" t="s">
        <v>64</v>
      </c>
      <c r="E136" s="21" t="str">
        <f t="shared" si="8"/>
        <v>1男</v>
      </c>
      <c r="F136" s="21" t="s">
        <v>684</v>
      </c>
      <c r="G136" s="30" t="s">
        <v>28</v>
      </c>
      <c r="H136" s="22" t="s">
        <v>685</v>
      </c>
      <c r="I136" s="23" t="s">
        <v>67</v>
      </c>
      <c r="J136" s="17" t="s">
        <v>68</v>
      </c>
      <c r="K136" s="17"/>
      <c r="L136" s="17">
        <v>4</v>
      </c>
      <c r="M136" s="40">
        <v>202109</v>
      </c>
      <c r="N136" s="40">
        <v>202112</v>
      </c>
      <c r="O136" s="41" t="str">
        <f t="shared" si="9"/>
        <v/>
      </c>
      <c r="P136" s="41">
        <f t="shared" si="10"/>
        <v>800</v>
      </c>
      <c r="Q136" s="21"/>
      <c r="R136" s="21">
        <f t="shared" si="11"/>
        <v>800</v>
      </c>
      <c r="S136" s="11" t="s">
        <v>686</v>
      </c>
      <c r="T136" s="11" t="s">
        <v>683</v>
      </c>
      <c r="U136" s="19" t="s">
        <v>39</v>
      </c>
      <c r="V136" s="19" t="s">
        <v>49</v>
      </c>
      <c r="W136" s="19" t="s">
        <v>41</v>
      </c>
      <c r="X136" s="19" t="s">
        <v>676</v>
      </c>
      <c r="Y136" s="11" t="s">
        <v>677</v>
      </c>
      <c r="Z136" s="18"/>
    </row>
    <row r="137" s="3" customFormat="1" ht="45" customHeight="1" spans="1:26">
      <c r="A137" s="17">
        <v>132</v>
      </c>
      <c r="B137" s="17" t="s">
        <v>31</v>
      </c>
      <c r="C137" s="20" t="s">
        <v>687</v>
      </c>
      <c r="D137" s="20" t="s">
        <v>288</v>
      </c>
      <c r="E137" s="21" t="str">
        <f t="shared" si="8"/>
        <v>2女</v>
      </c>
      <c r="F137" s="20" t="s">
        <v>688</v>
      </c>
      <c r="G137" s="26" t="s">
        <v>28</v>
      </c>
      <c r="H137" s="24" t="s">
        <v>547</v>
      </c>
      <c r="I137" s="19" t="s">
        <v>36</v>
      </c>
      <c r="J137" s="19" t="s">
        <v>37</v>
      </c>
      <c r="K137" s="17"/>
      <c r="L137" s="17">
        <v>2</v>
      </c>
      <c r="M137" s="40">
        <v>202111</v>
      </c>
      <c r="N137" s="40">
        <v>202112</v>
      </c>
      <c r="O137" s="41" t="str">
        <f t="shared" si="9"/>
        <v/>
      </c>
      <c r="P137" s="41">
        <f t="shared" si="10"/>
        <v>400</v>
      </c>
      <c r="Q137" s="21"/>
      <c r="R137" s="21">
        <f t="shared" si="11"/>
        <v>400</v>
      </c>
      <c r="S137" s="29" t="s">
        <v>689</v>
      </c>
      <c r="T137" s="20" t="s">
        <v>687</v>
      </c>
      <c r="U137" s="19" t="s">
        <v>39</v>
      </c>
      <c r="V137" s="19" t="s">
        <v>49</v>
      </c>
      <c r="W137" s="19" t="s">
        <v>41</v>
      </c>
      <c r="X137" s="19" t="s">
        <v>676</v>
      </c>
      <c r="Y137" s="11" t="s">
        <v>677</v>
      </c>
      <c r="Z137" s="18"/>
    </row>
    <row r="138" s="3" customFormat="1" ht="45" customHeight="1" spans="1:26">
      <c r="A138" s="17">
        <v>133</v>
      </c>
      <c r="B138" s="17" t="s">
        <v>31</v>
      </c>
      <c r="C138" s="20" t="s">
        <v>690</v>
      </c>
      <c r="D138" s="20" t="s">
        <v>97</v>
      </c>
      <c r="E138" s="21" t="str">
        <f t="shared" si="8"/>
        <v>2女</v>
      </c>
      <c r="F138" s="20" t="s">
        <v>691</v>
      </c>
      <c r="G138" s="26" t="s">
        <v>28</v>
      </c>
      <c r="H138" s="24" t="s">
        <v>692</v>
      </c>
      <c r="I138" s="19" t="s">
        <v>56</v>
      </c>
      <c r="J138" s="19" t="s">
        <v>56</v>
      </c>
      <c r="K138" s="17"/>
      <c r="L138" s="17">
        <v>2</v>
      </c>
      <c r="M138" s="40">
        <v>202111</v>
      </c>
      <c r="N138" s="40">
        <v>202112</v>
      </c>
      <c r="O138" s="41" t="str">
        <f t="shared" si="9"/>
        <v/>
      </c>
      <c r="P138" s="41">
        <f t="shared" si="10"/>
        <v>400</v>
      </c>
      <c r="Q138" s="21" t="str">
        <f>IF(J138="是",800,IF(J138="否",200,""))</f>
        <v/>
      </c>
      <c r="R138" s="21">
        <f t="shared" si="11"/>
        <v>400</v>
      </c>
      <c r="S138" s="29" t="s">
        <v>693</v>
      </c>
      <c r="T138" s="20" t="s">
        <v>690</v>
      </c>
      <c r="U138" s="19" t="s">
        <v>39</v>
      </c>
      <c r="V138" s="19" t="s">
        <v>49</v>
      </c>
      <c r="W138" s="19" t="s">
        <v>41</v>
      </c>
      <c r="X138" s="19" t="s">
        <v>676</v>
      </c>
      <c r="Y138" s="11" t="s">
        <v>677</v>
      </c>
      <c r="Z138" s="18"/>
    </row>
    <row r="139" s="3" customFormat="1" ht="45" customHeight="1" spans="1:26">
      <c r="A139" s="17">
        <v>134</v>
      </c>
      <c r="B139" s="17" t="s">
        <v>31</v>
      </c>
      <c r="C139" s="20" t="s">
        <v>694</v>
      </c>
      <c r="D139" s="20" t="s">
        <v>53</v>
      </c>
      <c r="E139" s="21" t="str">
        <f t="shared" si="8"/>
        <v>1男</v>
      </c>
      <c r="F139" s="20" t="s">
        <v>695</v>
      </c>
      <c r="G139" s="26" t="s">
        <v>28</v>
      </c>
      <c r="H139" s="24" t="s">
        <v>696</v>
      </c>
      <c r="I139" s="19" t="s">
        <v>36</v>
      </c>
      <c r="J139" s="19" t="s">
        <v>37</v>
      </c>
      <c r="K139" s="17"/>
      <c r="L139" s="17">
        <v>2</v>
      </c>
      <c r="M139" s="40">
        <v>202111</v>
      </c>
      <c r="N139" s="40">
        <v>202112</v>
      </c>
      <c r="O139" s="41" t="str">
        <f t="shared" si="9"/>
        <v/>
      </c>
      <c r="P139" s="41">
        <f t="shared" si="10"/>
        <v>400</v>
      </c>
      <c r="Q139" s="21"/>
      <c r="R139" s="21">
        <f t="shared" si="11"/>
        <v>400</v>
      </c>
      <c r="S139" s="29" t="s">
        <v>697</v>
      </c>
      <c r="T139" s="20" t="s">
        <v>694</v>
      </c>
      <c r="U139" s="19" t="s">
        <v>39</v>
      </c>
      <c r="V139" s="19" t="s">
        <v>49</v>
      </c>
      <c r="W139" s="19" t="s">
        <v>41</v>
      </c>
      <c r="X139" s="19" t="s">
        <v>676</v>
      </c>
      <c r="Y139" s="11" t="s">
        <v>677</v>
      </c>
      <c r="Z139" s="18"/>
    </row>
    <row r="140" s="3" customFormat="1" ht="45" customHeight="1" spans="1:26">
      <c r="A140" s="17">
        <v>135</v>
      </c>
      <c r="B140" s="17" t="s">
        <v>31</v>
      </c>
      <c r="C140" s="20" t="s">
        <v>698</v>
      </c>
      <c r="D140" s="20" t="s">
        <v>288</v>
      </c>
      <c r="E140" s="21" t="str">
        <f t="shared" si="8"/>
        <v>2女</v>
      </c>
      <c r="F140" s="20" t="s">
        <v>695</v>
      </c>
      <c r="G140" s="26" t="s">
        <v>28</v>
      </c>
      <c r="H140" s="24" t="s">
        <v>696</v>
      </c>
      <c r="I140" s="19" t="s">
        <v>36</v>
      </c>
      <c r="J140" s="19" t="s">
        <v>37</v>
      </c>
      <c r="K140" s="17"/>
      <c r="L140" s="17">
        <v>2</v>
      </c>
      <c r="M140" s="40">
        <v>202111</v>
      </c>
      <c r="N140" s="40">
        <v>202112</v>
      </c>
      <c r="O140" s="41" t="str">
        <f t="shared" si="9"/>
        <v/>
      </c>
      <c r="P140" s="41">
        <f t="shared" si="10"/>
        <v>400</v>
      </c>
      <c r="Q140" s="21"/>
      <c r="R140" s="21">
        <f t="shared" si="11"/>
        <v>400</v>
      </c>
      <c r="S140" s="29" t="s">
        <v>699</v>
      </c>
      <c r="T140" s="20" t="s">
        <v>698</v>
      </c>
      <c r="U140" s="19" t="s">
        <v>39</v>
      </c>
      <c r="V140" s="19" t="s">
        <v>49</v>
      </c>
      <c r="W140" s="19" t="s">
        <v>41</v>
      </c>
      <c r="X140" s="19" t="s">
        <v>676</v>
      </c>
      <c r="Y140" s="11" t="s">
        <v>677</v>
      </c>
      <c r="Z140" s="18"/>
    </row>
    <row r="141" s="3" customFormat="1" ht="45" customHeight="1" spans="1:26">
      <c r="A141" s="17">
        <v>136</v>
      </c>
      <c r="B141" s="17" t="s">
        <v>31</v>
      </c>
      <c r="C141" s="20" t="s">
        <v>700</v>
      </c>
      <c r="D141" s="20" t="s">
        <v>110</v>
      </c>
      <c r="E141" s="21" t="str">
        <f t="shared" si="8"/>
        <v>1男</v>
      </c>
      <c r="F141" s="27" t="s">
        <v>701</v>
      </c>
      <c r="G141" s="26" t="s">
        <v>27</v>
      </c>
      <c r="H141" s="24" t="s">
        <v>702</v>
      </c>
      <c r="I141" s="19" t="s">
        <v>36</v>
      </c>
      <c r="J141" s="19" t="s">
        <v>37</v>
      </c>
      <c r="K141" s="17"/>
      <c r="L141" s="17">
        <v>2</v>
      </c>
      <c r="M141" s="40">
        <v>202111</v>
      </c>
      <c r="N141" s="40">
        <v>202112</v>
      </c>
      <c r="O141" s="41">
        <f t="shared" si="9"/>
        <v>600</v>
      </c>
      <c r="P141" s="41" t="str">
        <f t="shared" si="10"/>
        <v/>
      </c>
      <c r="Q141" s="21"/>
      <c r="R141" s="21">
        <f t="shared" si="11"/>
        <v>600</v>
      </c>
      <c r="S141" s="29" t="s">
        <v>703</v>
      </c>
      <c r="T141" s="20" t="s">
        <v>700</v>
      </c>
      <c r="U141" s="19" t="s">
        <v>39</v>
      </c>
      <c r="V141" s="19" t="s">
        <v>49</v>
      </c>
      <c r="W141" s="19" t="s">
        <v>41</v>
      </c>
      <c r="X141" s="19" t="s">
        <v>676</v>
      </c>
      <c r="Y141" s="11" t="s">
        <v>677</v>
      </c>
      <c r="Z141" s="18"/>
    </row>
    <row r="142" s="3" customFormat="1" ht="45" customHeight="1" spans="1:26">
      <c r="A142" s="17">
        <v>137</v>
      </c>
      <c r="B142" s="17" t="s">
        <v>167</v>
      </c>
      <c r="C142" s="17" t="s">
        <v>704</v>
      </c>
      <c r="D142" s="11" t="s">
        <v>159</v>
      </c>
      <c r="E142" s="21" t="str">
        <f t="shared" si="8"/>
        <v>1男</v>
      </c>
      <c r="F142" s="21" t="s">
        <v>705</v>
      </c>
      <c r="G142" s="30" t="s">
        <v>27</v>
      </c>
      <c r="H142" s="22" t="s">
        <v>706</v>
      </c>
      <c r="I142" s="23" t="s">
        <v>36</v>
      </c>
      <c r="J142" s="17" t="s">
        <v>37</v>
      </c>
      <c r="K142" s="17"/>
      <c r="L142" s="17">
        <v>4</v>
      </c>
      <c r="M142" s="40">
        <v>202109</v>
      </c>
      <c r="N142" s="40">
        <v>202112</v>
      </c>
      <c r="O142" s="41">
        <f t="shared" si="9"/>
        <v>1200</v>
      </c>
      <c r="P142" s="41" t="str">
        <f t="shared" si="10"/>
        <v/>
      </c>
      <c r="Q142" s="21"/>
      <c r="R142" s="21">
        <f t="shared" si="11"/>
        <v>1200</v>
      </c>
      <c r="S142" s="11" t="s">
        <v>707</v>
      </c>
      <c r="T142" s="11" t="s">
        <v>704</v>
      </c>
      <c r="U142" s="19" t="s">
        <v>39</v>
      </c>
      <c r="V142" s="19" t="s">
        <v>49</v>
      </c>
      <c r="W142" s="19" t="s">
        <v>41</v>
      </c>
      <c r="X142" s="19" t="s">
        <v>676</v>
      </c>
      <c r="Y142" s="11" t="s">
        <v>677</v>
      </c>
      <c r="Z142" s="18"/>
    </row>
    <row r="143" s="3" customFormat="1" ht="45" customHeight="1" spans="1:26">
      <c r="A143" s="17">
        <v>138</v>
      </c>
      <c r="B143" s="17" t="s">
        <v>31</v>
      </c>
      <c r="C143" s="20" t="s">
        <v>708</v>
      </c>
      <c r="D143" s="20" t="s">
        <v>110</v>
      </c>
      <c r="E143" s="21" t="str">
        <f t="shared" si="8"/>
        <v>1男</v>
      </c>
      <c r="F143" s="20" t="s">
        <v>709</v>
      </c>
      <c r="G143" s="22" t="s">
        <v>28</v>
      </c>
      <c r="H143" s="23" t="s">
        <v>710</v>
      </c>
      <c r="I143" s="17" t="s">
        <v>681</v>
      </c>
      <c r="J143" s="17" t="s">
        <v>37</v>
      </c>
      <c r="K143" s="17"/>
      <c r="L143" s="17">
        <v>3</v>
      </c>
      <c r="M143" s="40">
        <v>202110</v>
      </c>
      <c r="N143" s="40">
        <v>202112</v>
      </c>
      <c r="O143" s="41" t="str">
        <f t="shared" si="9"/>
        <v/>
      </c>
      <c r="P143" s="41">
        <f t="shared" si="10"/>
        <v>600</v>
      </c>
      <c r="Q143" s="21"/>
      <c r="R143" s="21">
        <f t="shared" si="11"/>
        <v>600</v>
      </c>
      <c r="S143" s="29" t="s">
        <v>711</v>
      </c>
      <c r="T143" s="20" t="s">
        <v>708</v>
      </c>
      <c r="U143" s="19" t="s">
        <v>39</v>
      </c>
      <c r="V143" s="19" t="s">
        <v>49</v>
      </c>
      <c r="W143" s="19" t="s">
        <v>41</v>
      </c>
      <c r="X143" s="19" t="s">
        <v>676</v>
      </c>
      <c r="Y143" s="11" t="s">
        <v>677</v>
      </c>
      <c r="Z143" s="18"/>
    </row>
    <row r="144" s="3" customFormat="1" ht="45" customHeight="1" spans="1:26">
      <c r="A144" s="17">
        <v>139</v>
      </c>
      <c r="B144" s="17" t="s">
        <v>31</v>
      </c>
      <c r="C144" s="17" t="s">
        <v>712</v>
      </c>
      <c r="D144" s="11" t="s">
        <v>97</v>
      </c>
      <c r="E144" s="21" t="str">
        <f t="shared" ref="E144:E174" si="12">IFERROR(IF(MOD(MID(D144,17,1),2)=1,"1男","2女"),"")</f>
        <v>2女</v>
      </c>
      <c r="F144" s="21" t="s">
        <v>713</v>
      </c>
      <c r="G144" s="30" t="s">
        <v>27</v>
      </c>
      <c r="H144" s="22" t="s">
        <v>714</v>
      </c>
      <c r="I144" s="23" t="s">
        <v>715</v>
      </c>
      <c r="J144" s="17" t="s">
        <v>68</v>
      </c>
      <c r="K144" s="17"/>
      <c r="L144" s="17">
        <v>4</v>
      </c>
      <c r="M144" s="40">
        <v>202109</v>
      </c>
      <c r="N144" s="40">
        <v>202112</v>
      </c>
      <c r="O144" s="41">
        <f t="shared" ref="O144:O174" si="13">IF(L144=0,"",IF(G144="单位就业",L144*300,""))</f>
        <v>1200</v>
      </c>
      <c r="P144" s="41" t="str">
        <f t="shared" ref="P144:P174" si="14">IF(L144=0,"",IF(G144="灵活就业",L144*200,""))</f>
        <v/>
      </c>
      <c r="Q144" s="21"/>
      <c r="R144" s="21">
        <f t="shared" ref="R144:R174" si="15">IF(SUM(O144:Q144)=0,"",SUM(O144:Q144))</f>
        <v>1200</v>
      </c>
      <c r="S144" s="11" t="s">
        <v>716</v>
      </c>
      <c r="T144" s="11" t="s">
        <v>712</v>
      </c>
      <c r="U144" s="19" t="s">
        <v>39</v>
      </c>
      <c r="V144" s="59" t="s">
        <v>40</v>
      </c>
      <c r="W144" s="19" t="s">
        <v>70</v>
      </c>
      <c r="X144" s="17" t="s">
        <v>717</v>
      </c>
      <c r="Y144" s="11" t="s">
        <v>718</v>
      </c>
      <c r="Z144" s="18"/>
    </row>
    <row r="145" s="3" customFormat="1" ht="45" customHeight="1" spans="1:26">
      <c r="A145" s="17">
        <v>140</v>
      </c>
      <c r="B145" s="17" t="s">
        <v>167</v>
      </c>
      <c r="C145" s="17" t="s">
        <v>719</v>
      </c>
      <c r="D145" s="11" t="s">
        <v>288</v>
      </c>
      <c r="E145" s="21" t="str">
        <f t="shared" si="12"/>
        <v>2女</v>
      </c>
      <c r="F145" s="21" t="s">
        <v>720</v>
      </c>
      <c r="G145" s="30" t="s">
        <v>28</v>
      </c>
      <c r="H145" s="22" t="s">
        <v>340</v>
      </c>
      <c r="I145" s="23" t="s">
        <v>56</v>
      </c>
      <c r="J145" s="17" t="s">
        <v>56</v>
      </c>
      <c r="K145" s="17"/>
      <c r="L145" s="17">
        <v>4</v>
      </c>
      <c r="M145" s="40">
        <v>202109</v>
      </c>
      <c r="N145" s="40">
        <v>202112</v>
      </c>
      <c r="O145" s="41" t="str">
        <f t="shared" si="13"/>
        <v/>
      </c>
      <c r="P145" s="41">
        <f t="shared" si="14"/>
        <v>800</v>
      </c>
      <c r="Q145" s="21" t="str">
        <f>IF(J145="是",800,IF(J145="否",200,""))</f>
        <v/>
      </c>
      <c r="R145" s="21">
        <f t="shared" si="15"/>
        <v>800</v>
      </c>
      <c r="S145" s="11" t="s">
        <v>721</v>
      </c>
      <c r="T145" s="11" t="s">
        <v>719</v>
      </c>
      <c r="U145" s="19" t="s">
        <v>39</v>
      </c>
      <c r="V145" s="19" t="s">
        <v>49</v>
      </c>
      <c r="W145" s="19" t="s">
        <v>41</v>
      </c>
      <c r="X145" s="17" t="s">
        <v>722</v>
      </c>
      <c r="Y145" s="11" t="s">
        <v>723</v>
      </c>
      <c r="Z145" s="18"/>
    </row>
    <row r="146" s="3" customFormat="1" ht="45" customHeight="1" spans="1:26">
      <c r="A146" s="17">
        <v>141</v>
      </c>
      <c r="B146" s="17" t="s">
        <v>167</v>
      </c>
      <c r="C146" s="17" t="s">
        <v>724</v>
      </c>
      <c r="D146" s="11" t="s">
        <v>725</v>
      </c>
      <c r="E146" s="21" t="str">
        <f t="shared" si="12"/>
        <v>1男</v>
      </c>
      <c r="F146" s="21" t="s">
        <v>726</v>
      </c>
      <c r="G146" s="30" t="s">
        <v>28</v>
      </c>
      <c r="H146" s="22" t="s">
        <v>340</v>
      </c>
      <c r="I146" s="23" t="s">
        <v>56</v>
      </c>
      <c r="J146" s="17" t="s">
        <v>56</v>
      </c>
      <c r="K146" s="17"/>
      <c r="L146" s="17">
        <v>4</v>
      </c>
      <c r="M146" s="40">
        <v>202109</v>
      </c>
      <c r="N146" s="40">
        <v>202112</v>
      </c>
      <c r="O146" s="41" t="str">
        <f t="shared" si="13"/>
        <v/>
      </c>
      <c r="P146" s="41">
        <f t="shared" si="14"/>
        <v>800</v>
      </c>
      <c r="Q146" s="21" t="str">
        <f>IF(J146="是",800,IF(J146="否",200,""))</f>
        <v/>
      </c>
      <c r="R146" s="21">
        <f t="shared" si="15"/>
        <v>800</v>
      </c>
      <c r="S146" s="11" t="s">
        <v>727</v>
      </c>
      <c r="T146" s="11" t="s">
        <v>724</v>
      </c>
      <c r="U146" s="19" t="s">
        <v>39</v>
      </c>
      <c r="V146" s="19" t="s">
        <v>49</v>
      </c>
      <c r="W146" s="19" t="s">
        <v>41</v>
      </c>
      <c r="X146" s="17" t="s">
        <v>722</v>
      </c>
      <c r="Y146" s="11" t="s">
        <v>723</v>
      </c>
      <c r="Z146" s="18"/>
    </row>
    <row r="147" s="3" customFormat="1" ht="45" customHeight="1" spans="1:26">
      <c r="A147" s="17">
        <v>142</v>
      </c>
      <c r="B147" s="17" t="s">
        <v>31</v>
      </c>
      <c r="C147" s="19" t="s">
        <v>728</v>
      </c>
      <c r="D147" s="20" t="s">
        <v>53</v>
      </c>
      <c r="E147" s="21" t="str">
        <f t="shared" si="12"/>
        <v>1男</v>
      </c>
      <c r="F147" s="20" t="s">
        <v>729</v>
      </c>
      <c r="G147" s="26" t="s">
        <v>27</v>
      </c>
      <c r="H147" s="24" t="s">
        <v>318</v>
      </c>
      <c r="I147" s="19" t="s">
        <v>319</v>
      </c>
      <c r="J147" s="19" t="s">
        <v>37</v>
      </c>
      <c r="K147" s="17"/>
      <c r="L147" s="17">
        <v>2</v>
      </c>
      <c r="M147" s="40">
        <v>202111</v>
      </c>
      <c r="N147" s="40">
        <v>202112</v>
      </c>
      <c r="O147" s="41">
        <f t="shared" si="13"/>
        <v>600</v>
      </c>
      <c r="P147" s="41" t="str">
        <f t="shared" si="14"/>
        <v/>
      </c>
      <c r="Q147" s="21"/>
      <c r="R147" s="21">
        <f t="shared" si="15"/>
        <v>600</v>
      </c>
      <c r="S147" s="29" t="s">
        <v>730</v>
      </c>
      <c r="T147" s="19" t="s">
        <v>728</v>
      </c>
      <c r="U147" s="19" t="s">
        <v>39</v>
      </c>
      <c r="V147" s="19" t="s">
        <v>49</v>
      </c>
      <c r="W147" s="19" t="s">
        <v>41</v>
      </c>
      <c r="X147" s="19" t="s">
        <v>300</v>
      </c>
      <c r="Y147" s="11" t="s">
        <v>301</v>
      </c>
      <c r="Z147" s="18"/>
    </row>
    <row r="148" s="3" customFormat="1" ht="45" customHeight="1" spans="1:26">
      <c r="A148" s="17">
        <v>143</v>
      </c>
      <c r="B148" s="17" t="s">
        <v>167</v>
      </c>
      <c r="C148" s="20" t="s">
        <v>731</v>
      </c>
      <c r="D148" s="20" t="s">
        <v>576</v>
      </c>
      <c r="E148" s="21" t="str">
        <f t="shared" si="12"/>
        <v>2女</v>
      </c>
      <c r="F148" s="20" t="s">
        <v>732</v>
      </c>
      <c r="G148" s="26" t="s">
        <v>27</v>
      </c>
      <c r="H148" s="24" t="s">
        <v>733</v>
      </c>
      <c r="I148" s="19" t="s">
        <v>295</v>
      </c>
      <c r="J148" s="19" t="s">
        <v>68</v>
      </c>
      <c r="K148" s="17"/>
      <c r="L148" s="17">
        <v>2</v>
      </c>
      <c r="M148" s="40">
        <v>202111</v>
      </c>
      <c r="N148" s="40">
        <v>202112</v>
      </c>
      <c r="O148" s="41">
        <f t="shared" si="13"/>
        <v>600</v>
      </c>
      <c r="P148" s="41" t="str">
        <f t="shared" si="14"/>
        <v/>
      </c>
      <c r="Q148" s="21"/>
      <c r="R148" s="21">
        <f t="shared" si="15"/>
        <v>600</v>
      </c>
      <c r="S148" s="29" t="s">
        <v>734</v>
      </c>
      <c r="T148" s="20" t="s">
        <v>731</v>
      </c>
      <c r="U148" s="19" t="s">
        <v>39</v>
      </c>
      <c r="V148" s="19" t="s">
        <v>49</v>
      </c>
      <c r="W148" s="19" t="s">
        <v>41</v>
      </c>
      <c r="X148" s="19" t="s">
        <v>735</v>
      </c>
      <c r="Y148" s="11" t="s">
        <v>736</v>
      </c>
      <c r="Z148" s="18"/>
    </row>
    <row r="149" s="3" customFormat="1" ht="45" customHeight="1" spans="1:26">
      <c r="A149" s="17">
        <v>144</v>
      </c>
      <c r="B149" s="17" t="s">
        <v>31</v>
      </c>
      <c r="C149" s="20" t="s">
        <v>737</v>
      </c>
      <c r="D149" s="20" t="s">
        <v>334</v>
      </c>
      <c r="E149" s="21" t="str">
        <f t="shared" si="12"/>
        <v>2女</v>
      </c>
      <c r="F149" s="20" t="s">
        <v>738</v>
      </c>
      <c r="G149" s="26" t="s">
        <v>27</v>
      </c>
      <c r="H149" s="24" t="s">
        <v>739</v>
      </c>
      <c r="I149" s="19" t="s">
        <v>82</v>
      </c>
      <c r="J149" s="19" t="s">
        <v>68</v>
      </c>
      <c r="K149" s="17"/>
      <c r="L149" s="17">
        <v>2</v>
      </c>
      <c r="M149" s="40">
        <v>202111</v>
      </c>
      <c r="N149" s="40">
        <v>202112</v>
      </c>
      <c r="O149" s="41">
        <f t="shared" si="13"/>
        <v>600</v>
      </c>
      <c r="P149" s="41" t="str">
        <f t="shared" si="14"/>
        <v/>
      </c>
      <c r="Q149" s="21"/>
      <c r="R149" s="21">
        <f t="shared" si="15"/>
        <v>600</v>
      </c>
      <c r="S149" s="29" t="s">
        <v>740</v>
      </c>
      <c r="T149" s="20" t="s">
        <v>737</v>
      </c>
      <c r="U149" s="19" t="s">
        <v>39</v>
      </c>
      <c r="V149" s="19" t="s">
        <v>49</v>
      </c>
      <c r="W149" s="19" t="s">
        <v>41</v>
      </c>
      <c r="X149" s="19" t="s">
        <v>735</v>
      </c>
      <c r="Y149" s="11" t="s">
        <v>736</v>
      </c>
      <c r="Z149" s="18"/>
    </row>
    <row r="150" s="3" customFormat="1" ht="45" customHeight="1" spans="1:26">
      <c r="A150" s="17">
        <v>145</v>
      </c>
      <c r="B150" s="17" t="s">
        <v>31</v>
      </c>
      <c r="C150" s="20" t="s">
        <v>741</v>
      </c>
      <c r="D150" s="20" t="s">
        <v>742</v>
      </c>
      <c r="E150" s="21" t="str">
        <f t="shared" si="12"/>
        <v>2女</v>
      </c>
      <c r="F150" s="20" t="s">
        <v>743</v>
      </c>
      <c r="G150" s="26" t="s">
        <v>27</v>
      </c>
      <c r="H150" s="24" t="s">
        <v>744</v>
      </c>
      <c r="I150" s="19" t="s">
        <v>82</v>
      </c>
      <c r="J150" s="19" t="s">
        <v>68</v>
      </c>
      <c r="K150" s="17"/>
      <c r="L150" s="17">
        <v>2</v>
      </c>
      <c r="M150" s="40">
        <v>202111</v>
      </c>
      <c r="N150" s="40">
        <v>202112</v>
      </c>
      <c r="O150" s="41">
        <f t="shared" si="13"/>
        <v>600</v>
      </c>
      <c r="P150" s="41" t="str">
        <f t="shared" si="14"/>
        <v/>
      </c>
      <c r="Q150" s="21"/>
      <c r="R150" s="21">
        <f t="shared" si="15"/>
        <v>600</v>
      </c>
      <c r="S150" s="29" t="s">
        <v>745</v>
      </c>
      <c r="T150" s="20" t="s">
        <v>741</v>
      </c>
      <c r="U150" s="19" t="s">
        <v>39</v>
      </c>
      <c r="V150" s="19" t="s">
        <v>49</v>
      </c>
      <c r="W150" s="19" t="s">
        <v>41</v>
      </c>
      <c r="X150" s="19" t="s">
        <v>735</v>
      </c>
      <c r="Y150" s="11" t="s">
        <v>736</v>
      </c>
      <c r="Z150" s="18"/>
    </row>
    <row r="151" s="3" customFormat="1" ht="45" customHeight="1" spans="1:26">
      <c r="A151" s="17">
        <v>146</v>
      </c>
      <c r="B151" s="17" t="s">
        <v>167</v>
      </c>
      <c r="C151" s="17" t="s">
        <v>746</v>
      </c>
      <c r="D151" s="11" t="s">
        <v>190</v>
      </c>
      <c r="E151" s="21" t="str">
        <f t="shared" si="12"/>
        <v>1男</v>
      </c>
      <c r="F151" s="21" t="s">
        <v>747</v>
      </c>
      <c r="G151" s="30" t="s">
        <v>28</v>
      </c>
      <c r="H151" s="22" t="s">
        <v>175</v>
      </c>
      <c r="I151" s="23" t="s">
        <v>82</v>
      </c>
      <c r="J151" s="17" t="s">
        <v>68</v>
      </c>
      <c r="K151" s="17"/>
      <c r="L151" s="17">
        <v>4</v>
      </c>
      <c r="M151" s="40">
        <v>202109</v>
      </c>
      <c r="N151" s="40">
        <v>202112</v>
      </c>
      <c r="O151" s="41" t="str">
        <f t="shared" si="13"/>
        <v/>
      </c>
      <c r="P151" s="41">
        <f t="shared" si="14"/>
        <v>800</v>
      </c>
      <c r="Q151" s="21"/>
      <c r="R151" s="21">
        <f t="shared" si="15"/>
        <v>800</v>
      </c>
      <c r="S151" s="11" t="s">
        <v>748</v>
      </c>
      <c r="T151" s="11" t="s">
        <v>746</v>
      </c>
      <c r="U151" s="19" t="s">
        <v>39</v>
      </c>
      <c r="V151" s="19" t="s">
        <v>49</v>
      </c>
      <c r="W151" s="19" t="s">
        <v>41</v>
      </c>
      <c r="X151" s="19" t="s">
        <v>735</v>
      </c>
      <c r="Y151" s="11" t="s">
        <v>736</v>
      </c>
      <c r="Z151" s="18"/>
    </row>
    <row r="152" s="3" customFormat="1" ht="45" customHeight="1" spans="1:26">
      <c r="A152" s="17">
        <v>147</v>
      </c>
      <c r="B152" s="17" t="s">
        <v>167</v>
      </c>
      <c r="C152" s="17" t="s">
        <v>749</v>
      </c>
      <c r="D152" s="11" t="s">
        <v>750</v>
      </c>
      <c r="E152" s="21" t="str">
        <f t="shared" si="12"/>
        <v>2女</v>
      </c>
      <c r="F152" s="21" t="s">
        <v>751</v>
      </c>
      <c r="G152" s="30" t="s">
        <v>28</v>
      </c>
      <c r="H152" s="22" t="s">
        <v>175</v>
      </c>
      <c r="I152" s="23" t="s">
        <v>82</v>
      </c>
      <c r="J152" s="17" t="s">
        <v>68</v>
      </c>
      <c r="K152" s="17"/>
      <c r="L152" s="17">
        <v>4</v>
      </c>
      <c r="M152" s="40">
        <v>202109</v>
      </c>
      <c r="N152" s="40">
        <v>202112</v>
      </c>
      <c r="O152" s="41" t="str">
        <f t="shared" si="13"/>
        <v/>
      </c>
      <c r="P152" s="41">
        <f t="shared" si="14"/>
        <v>800</v>
      </c>
      <c r="Q152" s="21"/>
      <c r="R152" s="21">
        <f t="shared" si="15"/>
        <v>800</v>
      </c>
      <c r="S152" s="11" t="s">
        <v>752</v>
      </c>
      <c r="T152" s="11" t="s">
        <v>749</v>
      </c>
      <c r="U152" s="19" t="s">
        <v>39</v>
      </c>
      <c r="V152" s="19" t="s">
        <v>49</v>
      </c>
      <c r="W152" s="19" t="s">
        <v>41</v>
      </c>
      <c r="X152" s="19" t="s">
        <v>735</v>
      </c>
      <c r="Y152" s="11" t="s">
        <v>736</v>
      </c>
      <c r="Z152" s="18"/>
    </row>
    <row r="153" s="3" customFormat="1" ht="45" customHeight="1" spans="1:26">
      <c r="A153" s="17">
        <v>148</v>
      </c>
      <c r="B153" s="17" t="s">
        <v>167</v>
      </c>
      <c r="C153" s="17" t="s">
        <v>753</v>
      </c>
      <c r="D153" s="11" t="s">
        <v>754</v>
      </c>
      <c r="E153" s="21" t="str">
        <f t="shared" si="12"/>
        <v>2女</v>
      </c>
      <c r="F153" s="21" t="s">
        <v>755</v>
      </c>
      <c r="G153" s="30" t="s">
        <v>28</v>
      </c>
      <c r="H153" s="22" t="s">
        <v>756</v>
      </c>
      <c r="I153" s="23" t="s">
        <v>757</v>
      </c>
      <c r="J153" s="17" t="s">
        <v>37</v>
      </c>
      <c r="K153" s="17"/>
      <c r="L153" s="17">
        <v>4</v>
      </c>
      <c r="M153" s="40">
        <v>202109</v>
      </c>
      <c r="N153" s="40">
        <v>202112</v>
      </c>
      <c r="O153" s="41" t="str">
        <f t="shared" si="13"/>
        <v/>
      </c>
      <c r="P153" s="41">
        <f t="shared" si="14"/>
        <v>800</v>
      </c>
      <c r="Q153" s="21"/>
      <c r="R153" s="21">
        <f t="shared" si="15"/>
        <v>800</v>
      </c>
      <c r="S153" s="11" t="s">
        <v>758</v>
      </c>
      <c r="T153" s="11" t="s">
        <v>753</v>
      </c>
      <c r="U153" s="19" t="s">
        <v>39</v>
      </c>
      <c r="V153" s="19" t="s">
        <v>49</v>
      </c>
      <c r="W153" s="19" t="s">
        <v>41</v>
      </c>
      <c r="X153" s="19" t="s">
        <v>735</v>
      </c>
      <c r="Y153" s="11" t="s">
        <v>736</v>
      </c>
      <c r="Z153" s="18"/>
    </row>
    <row r="154" s="3" customFormat="1" ht="45" customHeight="1" spans="1:26">
      <c r="A154" s="17">
        <v>149</v>
      </c>
      <c r="B154" s="17" t="s">
        <v>167</v>
      </c>
      <c r="C154" s="17" t="s">
        <v>759</v>
      </c>
      <c r="D154" s="11" t="s">
        <v>190</v>
      </c>
      <c r="E154" s="21" t="str">
        <f t="shared" si="12"/>
        <v>1男</v>
      </c>
      <c r="F154" s="21" t="s">
        <v>760</v>
      </c>
      <c r="G154" s="30" t="s">
        <v>28</v>
      </c>
      <c r="H154" s="22" t="s">
        <v>340</v>
      </c>
      <c r="I154" s="23" t="s">
        <v>56</v>
      </c>
      <c r="J154" s="17" t="s">
        <v>56</v>
      </c>
      <c r="K154" s="17"/>
      <c r="L154" s="17">
        <v>4</v>
      </c>
      <c r="M154" s="40">
        <v>202109</v>
      </c>
      <c r="N154" s="40">
        <v>202112</v>
      </c>
      <c r="O154" s="41" t="str">
        <f t="shared" si="13"/>
        <v/>
      </c>
      <c r="P154" s="41">
        <f t="shared" si="14"/>
        <v>800</v>
      </c>
      <c r="Q154" s="21" t="str">
        <f>IF(J154="是",800,IF(J154="否",200,""))</f>
        <v/>
      </c>
      <c r="R154" s="21">
        <f t="shared" si="15"/>
        <v>800</v>
      </c>
      <c r="S154" s="11" t="s">
        <v>761</v>
      </c>
      <c r="T154" s="11" t="s">
        <v>759</v>
      </c>
      <c r="U154" s="19" t="s">
        <v>39</v>
      </c>
      <c r="V154" s="19" t="s">
        <v>49</v>
      </c>
      <c r="W154" s="19" t="s">
        <v>41</v>
      </c>
      <c r="X154" s="19" t="s">
        <v>735</v>
      </c>
      <c r="Y154" s="11" t="s">
        <v>736</v>
      </c>
      <c r="Z154" s="18"/>
    </row>
    <row r="155" s="3" customFormat="1" ht="45" customHeight="1" spans="1:26">
      <c r="A155" s="17">
        <v>150</v>
      </c>
      <c r="B155" s="17" t="s">
        <v>167</v>
      </c>
      <c r="C155" s="17" t="s">
        <v>762</v>
      </c>
      <c r="D155" s="11" t="s">
        <v>116</v>
      </c>
      <c r="E155" s="21" t="str">
        <f t="shared" si="12"/>
        <v>1男</v>
      </c>
      <c r="F155" s="21" t="s">
        <v>763</v>
      </c>
      <c r="G155" s="22" t="s">
        <v>28</v>
      </c>
      <c r="H155" s="22" t="s">
        <v>764</v>
      </c>
      <c r="I155" s="17" t="s">
        <v>36</v>
      </c>
      <c r="J155" s="17" t="s">
        <v>37</v>
      </c>
      <c r="K155" s="17"/>
      <c r="L155" s="17">
        <v>4</v>
      </c>
      <c r="M155" s="40">
        <v>202109</v>
      </c>
      <c r="N155" s="40">
        <v>202112</v>
      </c>
      <c r="O155" s="41" t="str">
        <f t="shared" si="13"/>
        <v/>
      </c>
      <c r="P155" s="41">
        <f t="shared" si="14"/>
        <v>800</v>
      </c>
      <c r="Q155" s="21"/>
      <c r="R155" s="21">
        <f t="shared" si="15"/>
        <v>800</v>
      </c>
      <c r="S155" s="11" t="s">
        <v>765</v>
      </c>
      <c r="T155" s="11" t="s">
        <v>762</v>
      </c>
      <c r="U155" s="19" t="s">
        <v>39</v>
      </c>
      <c r="V155" s="17" t="s">
        <v>40</v>
      </c>
      <c r="W155" s="19" t="s">
        <v>41</v>
      </c>
      <c r="X155" s="17" t="s">
        <v>269</v>
      </c>
      <c r="Y155" s="11" t="s">
        <v>270</v>
      </c>
      <c r="Z155" s="18"/>
    </row>
    <row r="156" s="3" customFormat="1" ht="45" customHeight="1" spans="1:26">
      <c r="A156" s="17">
        <v>151</v>
      </c>
      <c r="B156" s="17" t="s">
        <v>167</v>
      </c>
      <c r="C156" s="17" t="s">
        <v>766</v>
      </c>
      <c r="D156" s="11" t="s">
        <v>767</v>
      </c>
      <c r="E156" s="21" t="str">
        <f t="shared" si="12"/>
        <v>2女</v>
      </c>
      <c r="F156" s="21" t="s">
        <v>768</v>
      </c>
      <c r="G156" s="22" t="s">
        <v>28</v>
      </c>
      <c r="H156" s="22" t="s">
        <v>764</v>
      </c>
      <c r="I156" s="17" t="s">
        <v>36</v>
      </c>
      <c r="J156" s="17" t="s">
        <v>37</v>
      </c>
      <c r="K156" s="17"/>
      <c r="L156" s="17">
        <v>4</v>
      </c>
      <c r="M156" s="40">
        <v>202109</v>
      </c>
      <c r="N156" s="40">
        <v>202112</v>
      </c>
      <c r="O156" s="41" t="str">
        <f t="shared" si="13"/>
        <v/>
      </c>
      <c r="P156" s="41">
        <f t="shared" si="14"/>
        <v>800</v>
      </c>
      <c r="Q156" s="21"/>
      <c r="R156" s="21">
        <f t="shared" si="15"/>
        <v>800</v>
      </c>
      <c r="S156" s="11" t="s">
        <v>769</v>
      </c>
      <c r="T156" s="11" t="s">
        <v>766</v>
      </c>
      <c r="U156" s="19" t="s">
        <v>39</v>
      </c>
      <c r="V156" s="17" t="s">
        <v>40</v>
      </c>
      <c r="W156" s="19" t="s">
        <v>41</v>
      </c>
      <c r="X156" s="17" t="s">
        <v>269</v>
      </c>
      <c r="Y156" s="11" t="s">
        <v>270</v>
      </c>
      <c r="Z156" s="18"/>
    </row>
    <row r="157" s="3" customFormat="1" ht="45" customHeight="1" spans="1:26">
      <c r="A157" s="17">
        <v>152</v>
      </c>
      <c r="B157" s="17" t="s">
        <v>31</v>
      </c>
      <c r="C157" s="20" t="s">
        <v>770</v>
      </c>
      <c r="D157" s="20" t="s">
        <v>163</v>
      </c>
      <c r="E157" s="21" t="str">
        <f t="shared" si="12"/>
        <v>1男</v>
      </c>
      <c r="F157" s="20" t="s">
        <v>771</v>
      </c>
      <c r="G157" s="26" t="s">
        <v>27</v>
      </c>
      <c r="H157" s="24" t="s">
        <v>772</v>
      </c>
      <c r="I157" s="19" t="s">
        <v>67</v>
      </c>
      <c r="J157" s="19" t="s">
        <v>68</v>
      </c>
      <c r="K157" s="17"/>
      <c r="L157" s="17">
        <v>3</v>
      </c>
      <c r="M157" s="40">
        <v>202110</v>
      </c>
      <c r="N157" s="40">
        <v>202112</v>
      </c>
      <c r="O157" s="41">
        <f t="shared" si="13"/>
        <v>900</v>
      </c>
      <c r="P157" s="41" t="str">
        <f t="shared" si="14"/>
        <v/>
      </c>
      <c r="Q157" s="21"/>
      <c r="R157" s="21">
        <f t="shared" si="15"/>
        <v>900</v>
      </c>
      <c r="S157" s="29" t="s">
        <v>773</v>
      </c>
      <c r="T157" s="20" t="s">
        <v>770</v>
      </c>
      <c r="U157" s="19" t="s">
        <v>39</v>
      </c>
      <c r="V157" s="19" t="s">
        <v>49</v>
      </c>
      <c r="W157" s="19" t="s">
        <v>41</v>
      </c>
      <c r="X157" s="19" t="s">
        <v>774</v>
      </c>
      <c r="Y157" s="11" t="s">
        <v>775</v>
      </c>
      <c r="Z157" s="18"/>
    </row>
    <row r="158" s="3" customFormat="1" ht="45" customHeight="1" spans="1:26">
      <c r="A158" s="17">
        <v>153</v>
      </c>
      <c r="B158" s="17" t="s">
        <v>31</v>
      </c>
      <c r="C158" s="20" t="s">
        <v>776</v>
      </c>
      <c r="D158" s="20" t="s">
        <v>754</v>
      </c>
      <c r="E158" s="21" t="str">
        <f t="shared" si="12"/>
        <v>2女</v>
      </c>
      <c r="F158" s="20" t="s">
        <v>777</v>
      </c>
      <c r="G158" s="26" t="s">
        <v>27</v>
      </c>
      <c r="H158" s="24" t="s">
        <v>772</v>
      </c>
      <c r="I158" s="19" t="s">
        <v>67</v>
      </c>
      <c r="J158" s="19" t="s">
        <v>68</v>
      </c>
      <c r="K158" s="17"/>
      <c r="L158" s="17">
        <v>3</v>
      </c>
      <c r="M158" s="40">
        <v>202110</v>
      </c>
      <c r="N158" s="40">
        <v>202112</v>
      </c>
      <c r="O158" s="41">
        <f t="shared" si="13"/>
        <v>900</v>
      </c>
      <c r="P158" s="41" t="str">
        <f t="shared" si="14"/>
        <v/>
      </c>
      <c r="Q158" s="21"/>
      <c r="R158" s="21">
        <f t="shared" si="15"/>
        <v>900</v>
      </c>
      <c r="S158" s="29" t="s">
        <v>778</v>
      </c>
      <c r="T158" s="20" t="s">
        <v>776</v>
      </c>
      <c r="U158" s="19" t="s">
        <v>39</v>
      </c>
      <c r="V158" s="19" t="s">
        <v>49</v>
      </c>
      <c r="W158" s="19" t="s">
        <v>41</v>
      </c>
      <c r="X158" s="19" t="s">
        <v>774</v>
      </c>
      <c r="Y158" s="11" t="s">
        <v>775</v>
      </c>
      <c r="Z158" s="18"/>
    </row>
    <row r="159" s="3" customFormat="1" ht="45" customHeight="1" spans="1:26">
      <c r="A159" s="17">
        <v>154</v>
      </c>
      <c r="B159" s="17" t="s">
        <v>31</v>
      </c>
      <c r="C159" s="20" t="s">
        <v>779</v>
      </c>
      <c r="D159" s="20" t="s">
        <v>780</v>
      </c>
      <c r="E159" s="21" t="str">
        <f t="shared" si="12"/>
        <v>2女</v>
      </c>
      <c r="F159" s="20" t="s">
        <v>781</v>
      </c>
      <c r="G159" s="26" t="s">
        <v>28</v>
      </c>
      <c r="H159" s="24" t="s">
        <v>99</v>
      </c>
      <c r="I159" s="19" t="s">
        <v>295</v>
      </c>
      <c r="J159" s="19" t="s">
        <v>68</v>
      </c>
      <c r="K159" s="17"/>
      <c r="L159" s="17">
        <v>3</v>
      </c>
      <c r="M159" s="40">
        <v>202110</v>
      </c>
      <c r="N159" s="40">
        <v>202112</v>
      </c>
      <c r="O159" s="41" t="str">
        <f t="shared" si="13"/>
        <v/>
      </c>
      <c r="P159" s="41">
        <f t="shared" si="14"/>
        <v>600</v>
      </c>
      <c r="Q159" s="21"/>
      <c r="R159" s="21">
        <f t="shared" si="15"/>
        <v>600</v>
      </c>
      <c r="S159" s="29" t="s">
        <v>782</v>
      </c>
      <c r="T159" s="20" t="s">
        <v>779</v>
      </c>
      <c r="U159" s="19" t="s">
        <v>39</v>
      </c>
      <c r="V159" s="19" t="s">
        <v>49</v>
      </c>
      <c r="W159" s="19" t="s">
        <v>41</v>
      </c>
      <c r="X159" s="19" t="s">
        <v>774</v>
      </c>
      <c r="Y159" s="11" t="s">
        <v>775</v>
      </c>
      <c r="Z159" s="18"/>
    </row>
    <row r="160" s="3" customFormat="1" ht="45" customHeight="1" spans="1:26">
      <c r="A160" s="17">
        <v>155</v>
      </c>
      <c r="B160" s="17" t="s">
        <v>31</v>
      </c>
      <c r="C160" s="20" t="s">
        <v>783</v>
      </c>
      <c r="D160" s="20" t="s">
        <v>53</v>
      </c>
      <c r="E160" s="21" t="str">
        <f t="shared" si="12"/>
        <v>1男</v>
      </c>
      <c r="F160" s="20" t="s">
        <v>784</v>
      </c>
      <c r="G160" s="22" t="s">
        <v>28</v>
      </c>
      <c r="H160" s="24" t="s">
        <v>99</v>
      </c>
      <c r="I160" s="17" t="s">
        <v>36</v>
      </c>
      <c r="J160" s="17" t="s">
        <v>37</v>
      </c>
      <c r="K160" s="17"/>
      <c r="L160" s="17">
        <v>3</v>
      </c>
      <c r="M160" s="40">
        <v>202110</v>
      </c>
      <c r="N160" s="40">
        <v>202112</v>
      </c>
      <c r="O160" s="41" t="str">
        <f t="shared" si="13"/>
        <v/>
      </c>
      <c r="P160" s="41">
        <f t="shared" si="14"/>
        <v>600</v>
      </c>
      <c r="Q160" s="21"/>
      <c r="R160" s="21">
        <f t="shared" si="15"/>
        <v>600</v>
      </c>
      <c r="S160" s="29" t="s">
        <v>785</v>
      </c>
      <c r="T160" s="20" t="s">
        <v>783</v>
      </c>
      <c r="U160" s="19" t="s">
        <v>39</v>
      </c>
      <c r="V160" s="19" t="s">
        <v>49</v>
      </c>
      <c r="W160" s="19" t="s">
        <v>41</v>
      </c>
      <c r="X160" s="19" t="s">
        <v>774</v>
      </c>
      <c r="Y160" s="11" t="s">
        <v>775</v>
      </c>
      <c r="Z160" s="18"/>
    </row>
    <row r="161" s="3" customFormat="1" ht="45" customHeight="1" spans="1:26">
      <c r="A161" s="17">
        <v>156</v>
      </c>
      <c r="B161" s="17" t="s">
        <v>31</v>
      </c>
      <c r="C161" s="20" t="s">
        <v>786</v>
      </c>
      <c r="D161" s="20" t="s">
        <v>163</v>
      </c>
      <c r="E161" s="21" t="str">
        <f t="shared" si="12"/>
        <v>1男</v>
      </c>
      <c r="F161" s="27" t="s">
        <v>787</v>
      </c>
      <c r="G161" s="22" t="s">
        <v>28</v>
      </c>
      <c r="H161" s="24" t="s">
        <v>99</v>
      </c>
      <c r="I161" s="19" t="s">
        <v>67</v>
      </c>
      <c r="J161" s="19" t="s">
        <v>68</v>
      </c>
      <c r="K161" s="17"/>
      <c r="L161" s="17">
        <v>3</v>
      </c>
      <c r="M161" s="40">
        <v>202110</v>
      </c>
      <c r="N161" s="40">
        <v>202112</v>
      </c>
      <c r="O161" s="41" t="str">
        <f t="shared" si="13"/>
        <v/>
      </c>
      <c r="P161" s="41">
        <f t="shared" si="14"/>
        <v>600</v>
      </c>
      <c r="Q161" s="21"/>
      <c r="R161" s="21">
        <f t="shared" si="15"/>
        <v>600</v>
      </c>
      <c r="S161" s="29" t="s">
        <v>788</v>
      </c>
      <c r="T161" s="20" t="s">
        <v>786</v>
      </c>
      <c r="U161" s="19" t="s">
        <v>39</v>
      </c>
      <c r="V161" s="19" t="s">
        <v>49</v>
      </c>
      <c r="W161" s="19" t="s">
        <v>41</v>
      </c>
      <c r="X161" s="19" t="s">
        <v>774</v>
      </c>
      <c r="Y161" s="11" t="s">
        <v>775</v>
      </c>
      <c r="Z161" s="18"/>
    </row>
    <row r="162" s="3" customFormat="1" ht="45" customHeight="1" spans="1:26">
      <c r="A162" s="17">
        <v>157</v>
      </c>
      <c r="B162" s="17" t="s">
        <v>789</v>
      </c>
      <c r="C162" s="17" t="s">
        <v>790</v>
      </c>
      <c r="D162" s="11" t="s">
        <v>233</v>
      </c>
      <c r="E162" s="21" t="str">
        <f t="shared" si="12"/>
        <v>2女</v>
      </c>
      <c r="F162" s="21" t="s">
        <v>791</v>
      </c>
      <c r="G162" s="30" t="s">
        <v>28</v>
      </c>
      <c r="H162" s="22" t="s">
        <v>99</v>
      </c>
      <c r="I162" s="23" t="s">
        <v>67</v>
      </c>
      <c r="J162" s="17" t="s">
        <v>68</v>
      </c>
      <c r="K162" s="17"/>
      <c r="L162" s="17">
        <v>3</v>
      </c>
      <c r="M162" s="40">
        <v>202110</v>
      </c>
      <c r="N162" s="40">
        <v>202112</v>
      </c>
      <c r="O162" s="41" t="str">
        <f t="shared" si="13"/>
        <v/>
      </c>
      <c r="P162" s="41">
        <f t="shared" si="14"/>
        <v>600</v>
      </c>
      <c r="Q162" s="21"/>
      <c r="R162" s="21">
        <f t="shared" si="15"/>
        <v>600</v>
      </c>
      <c r="S162" s="11" t="s">
        <v>792</v>
      </c>
      <c r="T162" s="11" t="s">
        <v>790</v>
      </c>
      <c r="U162" s="19" t="s">
        <v>39</v>
      </c>
      <c r="V162" s="19" t="s">
        <v>49</v>
      </c>
      <c r="W162" s="19" t="s">
        <v>41</v>
      </c>
      <c r="X162" s="19" t="s">
        <v>774</v>
      </c>
      <c r="Y162" s="11" t="s">
        <v>775</v>
      </c>
      <c r="Z162" s="18"/>
    </row>
    <row r="163" s="3" customFormat="1" ht="45" customHeight="1" spans="1:26">
      <c r="A163" s="17">
        <v>158</v>
      </c>
      <c r="B163" s="60" t="s">
        <v>31</v>
      </c>
      <c r="C163" s="20" t="s">
        <v>793</v>
      </c>
      <c r="D163" s="20" t="s">
        <v>794</v>
      </c>
      <c r="E163" s="21" t="str">
        <f t="shared" si="12"/>
        <v>1男</v>
      </c>
      <c r="F163" s="20" t="s">
        <v>795</v>
      </c>
      <c r="G163" s="26" t="s">
        <v>28</v>
      </c>
      <c r="H163" s="24" t="s">
        <v>796</v>
      </c>
      <c r="I163" s="19" t="s">
        <v>715</v>
      </c>
      <c r="J163" s="19" t="s">
        <v>68</v>
      </c>
      <c r="K163" s="17"/>
      <c r="L163" s="17">
        <v>2</v>
      </c>
      <c r="M163" s="40">
        <v>202111</v>
      </c>
      <c r="N163" s="40">
        <v>202112</v>
      </c>
      <c r="O163" s="41" t="str">
        <f t="shared" si="13"/>
        <v/>
      </c>
      <c r="P163" s="41">
        <f t="shared" si="14"/>
        <v>400</v>
      </c>
      <c r="Q163" s="21"/>
      <c r="R163" s="21">
        <f t="shared" si="15"/>
        <v>400</v>
      </c>
      <c r="S163" s="29" t="s">
        <v>797</v>
      </c>
      <c r="T163" s="20" t="s">
        <v>793</v>
      </c>
      <c r="U163" s="19" t="s">
        <v>39</v>
      </c>
      <c r="V163" s="19" t="s">
        <v>49</v>
      </c>
      <c r="W163" s="19" t="s">
        <v>41</v>
      </c>
      <c r="X163" s="19" t="s">
        <v>798</v>
      </c>
      <c r="Y163" s="11" t="s">
        <v>799</v>
      </c>
      <c r="Z163" s="18"/>
    </row>
    <row r="164" s="3" customFormat="1" ht="45" customHeight="1" spans="1:26">
      <c r="A164" s="17">
        <v>159</v>
      </c>
      <c r="B164" s="60" t="s">
        <v>31</v>
      </c>
      <c r="C164" s="20" t="s">
        <v>800</v>
      </c>
      <c r="D164" s="20" t="s">
        <v>801</v>
      </c>
      <c r="E164" s="21" t="str">
        <f t="shared" si="12"/>
        <v>1男</v>
      </c>
      <c r="F164" s="20" t="s">
        <v>802</v>
      </c>
      <c r="G164" s="26" t="s">
        <v>28</v>
      </c>
      <c r="H164" s="24" t="s">
        <v>803</v>
      </c>
      <c r="I164" s="19" t="s">
        <v>415</v>
      </c>
      <c r="J164" s="19" t="s">
        <v>68</v>
      </c>
      <c r="K164" s="17"/>
      <c r="L164" s="17">
        <v>2</v>
      </c>
      <c r="M164" s="40">
        <v>202111</v>
      </c>
      <c r="N164" s="40">
        <v>202112</v>
      </c>
      <c r="O164" s="41" t="str">
        <f t="shared" si="13"/>
        <v/>
      </c>
      <c r="P164" s="41">
        <f t="shared" si="14"/>
        <v>400</v>
      </c>
      <c r="Q164" s="21"/>
      <c r="R164" s="21">
        <f t="shared" si="15"/>
        <v>400</v>
      </c>
      <c r="S164" s="29" t="s">
        <v>804</v>
      </c>
      <c r="T164" s="20" t="s">
        <v>800</v>
      </c>
      <c r="U164" s="19" t="s">
        <v>39</v>
      </c>
      <c r="V164" s="19" t="s">
        <v>49</v>
      </c>
      <c r="W164" s="19" t="s">
        <v>41</v>
      </c>
      <c r="X164" s="19" t="s">
        <v>798</v>
      </c>
      <c r="Y164" s="11" t="s">
        <v>799</v>
      </c>
      <c r="Z164" s="18"/>
    </row>
    <row r="165" s="3" customFormat="1" ht="45" customHeight="1" spans="1:26">
      <c r="A165" s="17">
        <v>160</v>
      </c>
      <c r="B165" s="60" t="s">
        <v>31</v>
      </c>
      <c r="C165" s="20" t="s">
        <v>805</v>
      </c>
      <c r="D165" s="20" t="s">
        <v>806</v>
      </c>
      <c r="E165" s="21" t="str">
        <f t="shared" si="12"/>
        <v>2女</v>
      </c>
      <c r="F165" s="20" t="s">
        <v>807</v>
      </c>
      <c r="G165" s="26" t="s">
        <v>28</v>
      </c>
      <c r="H165" s="24" t="s">
        <v>808</v>
      </c>
      <c r="I165" s="19" t="s">
        <v>82</v>
      </c>
      <c r="J165" s="19" t="s">
        <v>68</v>
      </c>
      <c r="K165" s="17"/>
      <c r="L165" s="17">
        <v>2</v>
      </c>
      <c r="M165" s="40">
        <v>202111</v>
      </c>
      <c r="N165" s="40">
        <v>202112</v>
      </c>
      <c r="O165" s="41" t="str">
        <f t="shared" si="13"/>
        <v/>
      </c>
      <c r="P165" s="41">
        <f t="shared" si="14"/>
        <v>400</v>
      </c>
      <c r="Q165" s="21"/>
      <c r="R165" s="21">
        <f t="shared" si="15"/>
        <v>400</v>
      </c>
      <c r="S165" s="29" t="s">
        <v>809</v>
      </c>
      <c r="T165" s="20" t="s">
        <v>805</v>
      </c>
      <c r="U165" s="19" t="s">
        <v>39</v>
      </c>
      <c r="V165" s="19" t="s">
        <v>49</v>
      </c>
      <c r="W165" s="19" t="s">
        <v>41</v>
      </c>
      <c r="X165" s="19" t="s">
        <v>798</v>
      </c>
      <c r="Y165" s="11" t="s">
        <v>799</v>
      </c>
      <c r="Z165" s="18"/>
    </row>
    <row r="166" s="3" customFormat="1" ht="45" customHeight="1" spans="1:26">
      <c r="A166" s="17">
        <v>161</v>
      </c>
      <c r="B166" s="60" t="s">
        <v>31</v>
      </c>
      <c r="C166" s="20" t="s">
        <v>810</v>
      </c>
      <c r="D166" s="20" t="s">
        <v>811</v>
      </c>
      <c r="E166" s="21" t="str">
        <f t="shared" si="12"/>
        <v>2女</v>
      </c>
      <c r="F166" s="20" t="s">
        <v>812</v>
      </c>
      <c r="G166" s="26" t="s">
        <v>28</v>
      </c>
      <c r="H166" s="24" t="s">
        <v>813</v>
      </c>
      <c r="I166" s="19" t="s">
        <v>295</v>
      </c>
      <c r="J166" s="19" t="s">
        <v>68</v>
      </c>
      <c r="K166" s="17"/>
      <c r="L166" s="17">
        <v>2</v>
      </c>
      <c r="M166" s="40">
        <v>202111</v>
      </c>
      <c r="N166" s="40">
        <v>202112</v>
      </c>
      <c r="O166" s="41" t="str">
        <f t="shared" si="13"/>
        <v/>
      </c>
      <c r="P166" s="41">
        <f t="shared" si="14"/>
        <v>400</v>
      </c>
      <c r="Q166" s="21"/>
      <c r="R166" s="21">
        <f t="shared" si="15"/>
        <v>400</v>
      </c>
      <c r="S166" s="29" t="s">
        <v>814</v>
      </c>
      <c r="T166" s="20" t="s">
        <v>810</v>
      </c>
      <c r="U166" s="19" t="s">
        <v>39</v>
      </c>
      <c r="V166" s="19" t="s">
        <v>49</v>
      </c>
      <c r="W166" s="19" t="s">
        <v>41</v>
      </c>
      <c r="X166" s="19" t="s">
        <v>798</v>
      </c>
      <c r="Y166" s="11" t="s">
        <v>799</v>
      </c>
      <c r="Z166" s="18"/>
    </row>
    <row r="167" s="3" customFormat="1" ht="45" customHeight="1" spans="1:26">
      <c r="A167" s="17">
        <v>162</v>
      </c>
      <c r="B167" s="17" t="s">
        <v>31</v>
      </c>
      <c r="C167" s="20" t="s">
        <v>815</v>
      </c>
      <c r="D167" s="20" t="s">
        <v>92</v>
      </c>
      <c r="E167" s="21" t="str">
        <f t="shared" si="12"/>
        <v>2女</v>
      </c>
      <c r="F167" s="20" t="s">
        <v>816</v>
      </c>
      <c r="G167" s="26" t="s">
        <v>27</v>
      </c>
      <c r="H167" s="24" t="s">
        <v>817</v>
      </c>
      <c r="I167" s="19" t="s">
        <v>36</v>
      </c>
      <c r="J167" s="19" t="s">
        <v>37</v>
      </c>
      <c r="K167" s="17"/>
      <c r="L167" s="17">
        <v>2</v>
      </c>
      <c r="M167" s="40">
        <v>202111</v>
      </c>
      <c r="N167" s="40">
        <v>202112</v>
      </c>
      <c r="O167" s="41">
        <f t="shared" si="13"/>
        <v>600</v>
      </c>
      <c r="P167" s="41" t="str">
        <f t="shared" si="14"/>
        <v/>
      </c>
      <c r="Q167" s="21"/>
      <c r="R167" s="21">
        <f t="shared" si="15"/>
        <v>600</v>
      </c>
      <c r="S167" s="29" t="s">
        <v>818</v>
      </c>
      <c r="T167" s="20" t="s">
        <v>815</v>
      </c>
      <c r="U167" s="19" t="s">
        <v>39</v>
      </c>
      <c r="V167" s="19" t="s">
        <v>155</v>
      </c>
      <c r="W167" s="19" t="s">
        <v>41</v>
      </c>
      <c r="X167" s="17" t="s">
        <v>819</v>
      </c>
      <c r="Y167" s="11" t="s">
        <v>820</v>
      </c>
      <c r="Z167" s="18"/>
    </row>
    <row r="168" s="3" customFormat="1" ht="45" customHeight="1" spans="1:26">
      <c r="A168" s="17">
        <v>163</v>
      </c>
      <c r="B168" s="17" t="s">
        <v>31</v>
      </c>
      <c r="C168" s="20" t="s">
        <v>821</v>
      </c>
      <c r="D168" s="20" t="s">
        <v>334</v>
      </c>
      <c r="E168" s="21" t="str">
        <f t="shared" si="12"/>
        <v>2女</v>
      </c>
      <c r="F168" s="20" t="s">
        <v>822</v>
      </c>
      <c r="G168" s="26" t="s">
        <v>27</v>
      </c>
      <c r="H168" s="24" t="s">
        <v>823</v>
      </c>
      <c r="I168" s="19" t="s">
        <v>396</v>
      </c>
      <c r="J168" s="19" t="s">
        <v>37</v>
      </c>
      <c r="K168" s="17"/>
      <c r="L168" s="17">
        <v>2</v>
      </c>
      <c r="M168" s="40">
        <v>202111</v>
      </c>
      <c r="N168" s="40">
        <v>202112</v>
      </c>
      <c r="O168" s="41">
        <f t="shared" si="13"/>
        <v>600</v>
      </c>
      <c r="P168" s="41" t="str">
        <f t="shared" si="14"/>
        <v/>
      </c>
      <c r="Q168" s="21"/>
      <c r="R168" s="21">
        <f t="shared" si="15"/>
        <v>600</v>
      </c>
      <c r="S168" s="29" t="s">
        <v>824</v>
      </c>
      <c r="T168" s="20" t="s">
        <v>821</v>
      </c>
      <c r="U168" s="19" t="s">
        <v>39</v>
      </c>
      <c r="V168" s="19" t="s">
        <v>49</v>
      </c>
      <c r="W168" s="19" t="s">
        <v>41</v>
      </c>
      <c r="X168" s="17" t="s">
        <v>819</v>
      </c>
      <c r="Y168" s="11" t="s">
        <v>820</v>
      </c>
      <c r="Z168" s="18"/>
    </row>
    <row r="169" s="3" customFormat="1" ht="45" customHeight="1" spans="1:26">
      <c r="A169" s="17">
        <v>164</v>
      </c>
      <c r="B169" s="17" t="s">
        <v>31</v>
      </c>
      <c r="C169" s="20" t="s">
        <v>825</v>
      </c>
      <c r="D169" s="20" t="s">
        <v>116</v>
      </c>
      <c r="E169" s="21" t="str">
        <f t="shared" si="12"/>
        <v>1男</v>
      </c>
      <c r="F169" s="20" t="s">
        <v>826</v>
      </c>
      <c r="G169" s="26" t="s">
        <v>27</v>
      </c>
      <c r="H169" s="24" t="s">
        <v>827</v>
      </c>
      <c r="I169" s="19" t="s">
        <v>67</v>
      </c>
      <c r="J169" s="19" t="s">
        <v>68</v>
      </c>
      <c r="K169" s="17"/>
      <c r="L169" s="17">
        <v>2</v>
      </c>
      <c r="M169" s="40">
        <v>202111</v>
      </c>
      <c r="N169" s="40">
        <v>202112</v>
      </c>
      <c r="O169" s="41">
        <f t="shared" si="13"/>
        <v>600</v>
      </c>
      <c r="P169" s="41" t="str">
        <f t="shared" si="14"/>
        <v/>
      </c>
      <c r="Q169" s="21"/>
      <c r="R169" s="21">
        <f t="shared" si="15"/>
        <v>600</v>
      </c>
      <c r="S169" s="29" t="s">
        <v>828</v>
      </c>
      <c r="T169" s="20" t="s">
        <v>825</v>
      </c>
      <c r="U169" s="19" t="s">
        <v>39</v>
      </c>
      <c r="V169" s="19" t="s">
        <v>49</v>
      </c>
      <c r="W169" s="19" t="s">
        <v>41</v>
      </c>
      <c r="X169" s="17" t="s">
        <v>819</v>
      </c>
      <c r="Y169" s="11" t="s">
        <v>820</v>
      </c>
      <c r="Z169" s="18"/>
    </row>
    <row r="170" s="3" customFormat="1" ht="45" customHeight="1" spans="1:26">
      <c r="A170" s="17">
        <v>165</v>
      </c>
      <c r="B170" s="17" t="s">
        <v>31</v>
      </c>
      <c r="C170" s="20" t="s">
        <v>829</v>
      </c>
      <c r="D170" s="20" t="s">
        <v>830</v>
      </c>
      <c r="E170" s="21" t="str">
        <f t="shared" si="12"/>
        <v>2女</v>
      </c>
      <c r="F170" s="27" t="s">
        <v>831</v>
      </c>
      <c r="G170" s="26" t="s">
        <v>27</v>
      </c>
      <c r="H170" s="24" t="s">
        <v>827</v>
      </c>
      <c r="I170" s="19" t="s">
        <v>67</v>
      </c>
      <c r="J170" s="19" t="s">
        <v>68</v>
      </c>
      <c r="K170" s="17"/>
      <c r="L170" s="17">
        <v>2</v>
      </c>
      <c r="M170" s="40">
        <v>202111</v>
      </c>
      <c r="N170" s="40">
        <v>202112</v>
      </c>
      <c r="O170" s="41">
        <f t="shared" si="13"/>
        <v>600</v>
      </c>
      <c r="P170" s="41" t="str">
        <f t="shared" si="14"/>
        <v/>
      </c>
      <c r="Q170" s="21"/>
      <c r="R170" s="21">
        <f t="shared" si="15"/>
        <v>600</v>
      </c>
      <c r="S170" s="29" t="s">
        <v>832</v>
      </c>
      <c r="T170" s="20" t="s">
        <v>829</v>
      </c>
      <c r="U170" s="19" t="s">
        <v>39</v>
      </c>
      <c r="V170" s="19" t="s">
        <v>49</v>
      </c>
      <c r="W170" s="19" t="s">
        <v>41</v>
      </c>
      <c r="X170" s="17" t="s">
        <v>819</v>
      </c>
      <c r="Y170" s="11" t="s">
        <v>820</v>
      </c>
      <c r="Z170" s="18"/>
    </row>
    <row r="171" s="3" customFormat="1" ht="45" customHeight="1" spans="1:26">
      <c r="A171" s="17">
        <v>166</v>
      </c>
      <c r="B171" s="17" t="s">
        <v>167</v>
      </c>
      <c r="C171" s="17" t="s">
        <v>833</v>
      </c>
      <c r="D171" s="11" t="s">
        <v>173</v>
      </c>
      <c r="E171" s="21" t="str">
        <f t="shared" si="12"/>
        <v>2女</v>
      </c>
      <c r="F171" s="21" t="s">
        <v>834</v>
      </c>
      <c r="G171" s="30" t="s">
        <v>28</v>
      </c>
      <c r="H171" s="22" t="s">
        <v>466</v>
      </c>
      <c r="I171" s="23" t="s">
        <v>47</v>
      </c>
      <c r="J171" s="17" t="s">
        <v>37</v>
      </c>
      <c r="K171" s="17"/>
      <c r="L171" s="17">
        <v>4</v>
      </c>
      <c r="M171" s="40">
        <v>202109</v>
      </c>
      <c r="N171" s="40">
        <v>202112</v>
      </c>
      <c r="O171" s="41" t="str">
        <f t="shared" si="13"/>
        <v/>
      </c>
      <c r="P171" s="41">
        <f t="shared" si="14"/>
        <v>800</v>
      </c>
      <c r="Q171" s="21"/>
      <c r="R171" s="21">
        <f t="shared" si="15"/>
        <v>800</v>
      </c>
      <c r="S171" s="11" t="s">
        <v>835</v>
      </c>
      <c r="T171" s="11" t="s">
        <v>833</v>
      </c>
      <c r="U171" s="19" t="s">
        <v>39</v>
      </c>
      <c r="V171" s="19" t="s">
        <v>49</v>
      </c>
      <c r="W171" s="19" t="s">
        <v>41</v>
      </c>
      <c r="X171" s="17" t="s">
        <v>661</v>
      </c>
      <c r="Y171" s="11" t="s">
        <v>662</v>
      </c>
      <c r="Z171" s="18"/>
    </row>
    <row r="172" s="3" customFormat="1" ht="45" customHeight="1" spans="1:26">
      <c r="A172" s="17">
        <v>167</v>
      </c>
      <c r="B172" s="17" t="s">
        <v>31</v>
      </c>
      <c r="C172" s="20" t="s">
        <v>836</v>
      </c>
      <c r="D172" s="20" t="s">
        <v>64</v>
      </c>
      <c r="E172" s="21" t="str">
        <f t="shared" si="12"/>
        <v>1男</v>
      </c>
      <c r="F172" s="20" t="s">
        <v>837</v>
      </c>
      <c r="G172" s="26" t="s">
        <v>27</v>
      </c>
      <c r="H172" s="24" t="s">
        <v>838</v>
      </c>
      <c r="I172" s="19" t="s">
        <v>406</v>
      </c>
      <c r="J172" s="19" t="s">
        <v>37</v>
      </c>
      <c r="K172" s="17"/>
      <c r="L172" s="17">
        <v>2</v>
      </c>
      <c r="M172" s="40">
        <v>202111</v>
      </c>
      <c r="N172" s="40">
        <v>202112</v>
      </c>
      <c r="O172" s="41">
        <f t="shared" si="13"/>
        <v>600</v>
      </c>
      <c r="P172" s="41" t="str">
        <f t="shared" si="14"/>
        <v/>
      </c>
      <c r="Q172" s="21"/>
      <c r="R172" s="21">
        <f t="shared" si="15"/>
        <v>600</v>
      </c>
      <c r="S172" s="29" t="s">
        <v>839</v>
      </c>
      <c r="T172" s="20" t="s">
        <v>836</v>
      </c>
      <c r="U172" s="19" t="s">
        <v>39</v>
      </c>
      <c r="V172" s="19" t="s">
        <v>49</v>
      </c>
      <c r="W172" s="19" t="s">
        <v>41</v>
      </c>
      <c r="X172" s="17" t="s">
        <v>661</v>
      </c>
      <c r="Y172" s="11" t="s">
        <v>662</v>
      </c>
      <c r="Z172" s="18"/>
    </row>
    <row r="173" s="3" customFormat="1" ht="45" customHeight="1" spans="1:26">
      <c r="A173" s="17">
        <v>168</v>
      </c>
      <c r="B173" s="17" t="s">
        <v>167</v>
      </c>
      <c r="C173" s="20" t="s">
        <v>840</v>
      </c>
      <c r="D173" s="20" t="s">
        <v>159</v>
      </c>
      <c r="E173" s="21" t="str">
        <f t="shared" si="12"/>
        <v>1男</v>
      </c>
      <c r="F173" s="20" t="s">
        <v>841</v>
      </c>
      <c r="G173" s="26" t="s">
        <v>28</v>
      </c>
      <c r="H173" s="24" t="s">
        <v>659</v>
      </c>
      <c r="I173" s="19" t="s">
        <v>56</v>
      </c>
      <c r="J173" s="19" t="s">
        <v>56</v>
      </c>
      <c r="K173" s="17"/>
      <c r="L173" s="17">
        <v>2</v>
      </c>
      <c r="M173" s="40">
        <v>202111</v>
      </c>
      <c r="N173" s="40">
        <v>202112</v>
      </c>
      <c r="O173" s="41" t="str">
        <f t="shared" si="13"/>
        <v/>
      </c>
      <c r="P173" s="41">
        <f t="shared" si="14"/>
        <v>400</v>
      </c>
      <c r="Q173" s="21" t="str">
        <f>IF(J173="是",800,IF(J173="否",200,""))</f>
        <v/>
      </c>
      <c r="R173" s="21">
        <f t="shared" si="15"/>
        <v>400</v>
      </c>
      <c r="S173" s="29" t="s">
        <v>842</v>
      </c>
      <c r="T173" s="20" t="s">
        <v>840</v>
      </c>
      <c r="U173" s="19" t="s">
        <v>39</v>
      </c>
      <c r="V173" s="19" t="s">
        <v>49</v>
      </c>
      <c r="W173" s="19" t="s">
        <v>41</v>
      </c>
      <c r="X173" s="17" t="s">
        <v>661</v>
      </c>
      <c r="Y173" s="11" t="s">
        <v>662</v>
      </c>
      <c r="Z173" s="18"/>
    </row>
    <row r="174" s="3" customFormat="1" ht="45" customHeight="1" spans="1:26">
      <c r="A174" s="17">
        <v>169</v>
      </c>
      <c r="B174" s="17" t="s">
        <v>31</v>
      </c>
      <c r="C174" s="20" t="s">
        <v>843</v>
      </c>
      <c r="D174" s="20" t="s">
        <v>97</v>
      </c>
      <c r="E174" s="21" t="str">
        <f t="shared" si="12"/>
        <v>2女</v>
      </c>
      <c r="F174" s="20" t="s">
        <v>844</v>
      </c>
      <c r="G174" s="26" t="s">
        <v>28</v>
      </c>
      <c r="H174" s="24" t="s">
        <v>99</v>
      </c>
      <c r="I174" s="19" t="s">
        <v>415</v>
      </c>
      <c r="J174" s="19" t="s">
        <v>68</v>
      </c>
      <c r="K174" s="17"/>
      <c r="L174" s="17">
        <v>2</v>
      </c>
      <c r="M174" s="40">
        <v>202111</v>
      </c>
      <c r="N174" s="40">
        <v>202112</v>
      </c>
      <c r="O174" s="41" t="str">
        <f t="shared" si="13"/>
        <v/>
      </c>
      <c r="P174" s="41">
        <f t="shared" si="14"/>
        <v>400</v>
      </c>
      <c r="Q174" s="21"/>
      <c r="R174" s="21">
        <f t="shared" si="15"/>
        <v>400</v>
      </c>
      <c r="S174" s="29" t="s">
        <v>845</v>
      </c>
      <c r="T174" s="20" t="s">
        <v>843</v>
      </c>
      <c r="U174" s="19" t="s">
        <v>39</v>
      </c>
      <c r="V174" s="19" t="s">
        <v>49</v>
      </c>
      <c r="W174" s="19" t="s">
        <v>41</v>
      </c>
      <c r="X174" s="17" t="s">
        <v>661</v>
      </c>
      <c r="Y174" s="11" t="s">
        <v>662</v>
      </c>
      <c r="Z174" s="18"/>
    </row>
    <row r="175" s="3" customFormat="1" ht="45" customHeight="1" spans="1:26">
      <c r="A175" s="17">
        <v>170</v>
      </c>
      <c r="B175" s="17" t="s">
        <v>167</v>
      </c>
      <c r="C175" s="17" t="s">
        <v>846</v>
      </c>
      <c r="D175" s="11" t="s">
        <v>847</v>
      </c>
      <c r="E175" s="21" t="str">
        <f t="shared" ref="E175:E200" si="16">IFERROR(IF(MOD(MID(D175,17,1),2)=1,"1男","2女"),"")</f>
        <v>2女</v>
      </c>
      <c r="F175" s="21" t="s">
        <v>848</v>
      </c>
      <c r="G175" s="30" t="s">
        <v>28</v>
      </c>
      <c r="H175" s="22" t="s">
        <v>849</v>
      </c>
      <c r="I175" s="23" t="s">
        <v>236</v>
      </c>
      <c r="J175" s="17" t="s">
        <v>68</v>
      </c>
      <c r="K175" s="17"/>
      <c r="L175" s="17">
        <v>5</v>
      </c>
      <c r="M175" s="40">
        <v>202105</v>
      </c>
      <c r="N175" s="40">
        <v>202109</v>
      </c>
      <c r="O175" s="41" t="str">
        <f t="shared" ref="O175:O200" si="17">IF(L175=0,"",IF(G175="单位就业",L175*300,""))</f>
        <v/>
      </c>
      <c r="P175" s="41">
        <f t="shared" ref="P175:P200" si="18">IF(L175=0,"",IF(G175="灵活就业",L175*200,""))</f>
        <v>1000</v>
      </c>
      <c r="Q175" s="21"/>
      <c r="R175" s="21">
        <f t="shared" ref="R175:R200" si="19">IF(SUM(O175:Q175)=0,"",SUM(O175:Q175))</f>
        <v>1000</v>
      </c>
      <c r="S175" s="11" t="s">
        <v>850</v>
      </c>
      <c r="T175" s="11" t="s">
        <v>846</v>
      </c>
      <c r="U175" s="19" t="s">
        <v>39</v>
      </c>
      <c r="V175" s="19" t="s">
        <v>49</v>
      </c>
      <c r="W175" s="19" t="s">
        <v>70</v>
      </c>
      <c r="X175" s="17" t="s">
        <v>326</v>
      </c>
      <c r="Y175" s="11" t="s">
        <v>327</v>
      </c>
      <c r="Z175" s="18"/>
    </row>
    <row r="176" s="3" customFormat="1" ht="45" customHeight="1" spans="1:26">
      <c r="A176" s="17">
        <v>171</v>
      </c>
      <c r="B176" s="17" t="s">
        <v>31</v>
      </c>
      <c r="C176" s="20" t="s">
        <v>851</v>
      </c>
      <c r="D176" s="20" t="s">
        <v>53</v>
      </c>
      <c r="E176" s="21" t="str">
        <f t="shared" si="16"/>
        <v>1男</v>
      </c>
      <c r="F176" s="20" t="s">
        <v>852</v>
      </c>
      <c r="G176" s="26" t="s">
        <v>28</v>
      </c>
      <c r="H176" s="24" t="s">
        <v>66</v>
      </c>
      <c r="I176" s="19" t="s">
        <v>82</v>
      </c>
      <c r="J176" s="19" t="s">
        <v>68</v>
      </c>
      <c r="K176" s="17"/>
      <c r="L176" s="17">
        <v>2</v>
      </c>
      <c r="M176" s="40">
        <v>202111</v>
      </c>
      <c r="N176" s="40">
        <v>202112</v>
      </c>
      <c r="O176" s="41" t="str">
        <f t="shared" si="17"/>
        <v/>
      </c>
      <c r="P176" s="41">
        <f t="shared" si="18"/>
        <v>400</v>
      </c>
      <c r="Q176" s="21"/>
      <c r="R176" s="21">
        <f t="shared" si="19"/>
        <v>400</v>
      </c>
      <c r="S176" s="29" t="s">
        <v>853</v>
      </c>
      <c r="T176" s="20" t="s">
        <v>851</v>
      </c>
      <c r="U176" s="19" t="s">
        <v>39</v>
      </c>
      <c r="V176" s="19" t="s">
        <v>49</v>
      </c>
      <c r="W176" s="19" t="s">
        <v>41</v>
      </c>
      <c r="X176" s="19" t="s">
        <v>854</v>
      </c>
      <c r="Y176" s="11" t="s">
        <v>855</v>
      </c>
      <c r="Z176" s="18"/>
    </row>
    <row r="177" s="3" customFormat="1" ht="45" customHeight="1" spans="1:26">
      <c r="A177" s="17">
        <v>172</v>
      </c>
      <c r="B177" s="17" t="s">
        <v>31</v>
      </c>
      <c r="C177" s="19" t="s">
        <v>856</v>
      </c>
      <c r="D177" s="20" t="s">
        <v>116</v>
      </c>
      <c r="E177" s="21" t="str">
        <f t="shared" si="16"/>
        <v>1男</v>
      </c>
      <c r="F177" s="20" t="s">
        <v>857</v>
      </c>
      <c r="G177" s="26" t="s">
        <v>27</v>
      </c>
      <c r="H177" s="24" t="s">
        <v>858</v>
      </c>
      <c r="I177" s="19" t="s">
        <v>859</v>
      </c>
      <c r="J177" s="19" t="s">
        <v>37</v>
      </c>
      <c r="K177" s="17"/>
      <c r="L177" s="17">
        <v>2</v>
      </c>
      <c r="M177" s="40">
        <v>202111</v>
      </c>
      <c r="N177" s="40">
        <v>202112</v>
      </c>
      <c r="O177" s="41">
        <f t="shared" si="17"/>
        <v>600</v>
      </c>
      <c r="P177" s="41" t="str">
        <f t="shared" si="18"/>
        <v/>
      </c>
      <c r="Q177" s="21"/>
      <c r="R177" s="21">
        <f t="shared" si="19"/>
        <v>600</v>
      </c>
      <c r="S177" s="29" t="s">
        <v>860</v>
      </c>
      <c r="T177" s="19" t="s">
        <v>856</v>
      </c>
      <c r="U177" s="19" t="s">
        <v>39</v>
      </c>
      <c r="V177" s="19" t="s">
        <v>49</v>
      </c>
      <c r="W177" s="19" t="s">
        <v>41</v>
      </c>
      <c r="X177" s="19" t="s">
        <v>854</v>
      </c>
      <c r="Y177" s="11" t="s">
        <v>855</v>
      </c>
      <c r="Z177" s="18"/>
    </row>
    <row r="178" s="3" customFormat="1" ht="45" customHeight="1" spans="1:26">
      <c r="A178" s="17">
        <v>173</v>
      </c>
      <c r="B178" s="17" t="s">
        <v>31</v>
      </c>
      <c r="C178" s="19" t="s">
        <v>861</v>
      </c>
      <c r="D178" s="29" t="s">
        <v>92</v>
      </c>
      <c r="E178" s="21" t="str">
        <f t="shared" si="16"/>
        <v>2女</v>
      </c>
      <c r="F178" s="27" t="s">
        <v>862</v>
      </c>
      <c r="G178" s="26" t="s">
        <v>28</v>
      </c>
      <c r="H178" s="24" t="s">
        <v>863</v>
      </c>
      <c r="I178" s="19" t="s">
        <v>67</v>
      </c>
      <c r="J178" s="19" t="s">
        <v>68</v>
      </c>
      <c r="K178" s="17"/>
      <c r="L178" s="17">
        <v>2</v>
      </c>
      <c r="M178" s="40">
        <v>202111</v>
      </c>
      <c r="N178" s="40">
        <v>202112</v>
      </c>
      <c r="O178" s="41" t="str">
        <f t="shared" si="17"/>
        <v/>
      </c>
      <c r="P178" s="41">
        <f t="shared" si="18"/>
        <v>400</v>
      </c>
      <c r="Q178" s="21"/>
      <c r="R178" s="21">
        <f t="shared" si="19"/>
        <v>400</v>
      </c>
      <c r="S178" s="29" t="s">
        <v>864</v>
      </c>
      <c r="T178" s="19" t="s">
        <v>861</v>
      </c>
      <c r="U178" s="19" t="s">
        <v>39</v>
      </c>
      <c r="V178" s="19" t="s">
        <v>49</v>
      </c>
      <c r="W178" s="19" t="s">
        <v>41</v>
      </c>
      <c r="X178" s="19" t="s">
        <v>865</v>
      </c>
      <c r="Y178" s="11" t="s">
        <v>866</v>
      </c>
      <c r="Z178" s="18"/>
    </row>
    <row r="179" s="3" customFormat="1" ht="45" customHeight="1" spans="1:26">
      <c r="A179" s="17">
        <v>174</v>
      </c>
      <c r="B179" s="17" t="s">
        <v>31</v>
      </c>
      <c r="C179" s="19" t="s">
        <v>867</v>
      </c>
      <c r="D179" s="20" t="s">
        <v>97</v>
      </c>
      <c r="E179" s="21" t="str">
        <f t="shared" si="16"/>
        <v>2女</v>
      </c>
      <c r="F179" s="20" t="s">
        <v>868</v>
      </c>
      <c r="G179" s="26" t="s">
        <v>28</v>
      </c>
      <c r="H179" s="24" t="s">
        <v>99</v>
      </c>
      <c r="I179" s="19" t="s">
        <v>36</v>
      </c>
      <c r="J179" s="19" t="s">
        <v>37</v>
      </c>
      <c r="K179" s="17"/>
      <c r="L179" s="17">
        <v>2</v>
      </c>
      <c r="M179" s="40">
        <v>202111</v>
      </c>
      <c r="N179" s="40">
        <v>202112</v>
      </c>
      <c r="O179" s="41" t="str">
        <f t="shared" si="17"/>
        <v/>
      </c>
      <c r="P179" s="41">
        <f t="shared" si="18"/>
        <v>400</v>
      </c>
      <c r="Q179" s="21"/>
      <c r="R179" s="21">
        <f t="shared" si="19"/>
        <v>400</v>
      </c>
      <c r="S179" s="29" t="s">
        <v>869</v>
      </c>
      <c r="T179" s="19" t="s">
        <v>867</v>
      </c>
      <c r="U179" s="19" t="s">
        <v>39</v>
      </c>
      <c r="V179" s="19" t="s">
        <v>49</v>
      </c>
      <c r="W179" s="19" t="s">
        <v>41</v>
      </c>
      <c r="X179" s="19" t="s">
        <v>865</v>
      </c>
      <c r="Y179" s="11" t="s">
        <v>866</v>
      </c>
      <c r="Z179" s="18"/>
    </row>
    <row r="180" s="3" customFormat="1" ht="45" customHeight="1" spans="1:26">
      <c r="A180" s="17">
        <v>175</v>
      </c>
      <c r="B180" s="17" t="s">
        <v>167</v>
      </c>
      <c r="C180" s="17" t="s">
        <v>870</v>
      </c>
      <c r="D180" s="11" t="s">
        <v>233</v>
      </c>
      <c r="E180" s="21" t="str">
        <f t="shared" si="16"/>
        <v>2女</v>
      </c>
      <c r="F180" s="21" t="s">
        <v>871</v>
      </c>
      <c r="G180" s="30" t="s">
        <v>28</v>
      </c>
      <c r="H180" s="22" t="s">
        <v>872</v>
      </c>
      <c r="I180" s="23" t="s">
        <v>873</v>
      </c>
      <c r="J180" s="17" t="s">
        <v>37</v>
      </c>
      <c r="K180" s="17"/>
      <c r="L180" s="17">
        <v>4</v>
      </c>
      <c r="M180" s="40">
        <v>202109</v>
      </c>
      <c r="N180" s="40">
        <v>202112</v>
      </c>
      <c r="O180" s="41" t="str">
        <f t="shared" si="17"/>
        <v/>
      </c>
      <c r="P180" s="41">
        <f t="shared" si="18"/>
        <v>800</v>
      </c>
      <c r="Q180" s="21"/>
      <c r="R180" s="21">
        <f t="shared" si="19"/>
        <v>800</v>
      </c>
      <c r="S180" s="11" t="s">
        <v>874</v>
      </c>
      <c r="T180" s="11" t="s">
        <v>870</v>
      </c>
      <c r="U180" s="19" t="s">
        <v>39</v>
      </c>
      <c r="V180" s="19" t="s">
        <v>49</v>
      </c>
      <c r="W180" s="19" t="s">
        <v>41</v>
      </c>
      <c r="X180" s="19" t="s">
        <v>865</v>
      </c>
      <c r="Y180" s="11" t="s">
        <v>866</v>
      </c>
      <c r="Z180" s="18"/>
    </row>
    <row r="181" s="3" customFormat="1" ht="45" customHeight="1" spans="1:26">
      <c r="A181" s="17">
        <v>176</v>
      </c>
      <c r="B181" s="17" t="s">
        <v>31</v>
      </c>
      <c r="C181" s="19" t="s">
        <v>875</v>
      </c>
      <c r="D181" s="29" t="s">
        <v>224</v>
      </c>
      <c r="E181" s="21" t="str">
        <f t="shared" si="16"/>
        <v>1男</v>
      </c>
      <c r="F181" s="27" t="s">
        <v>862</v>
      </c>
      <c r="G181" s="26" t="s">
        <v>28</v>
      </c>
      <c r="H181" s="24" t="s">
        <v>99</v>
      </c>
      <c r="I181" s="19" t="s">
        <v>36</v>
      </c>
      <c r="J181" s="19" t="s">
        <v>37</v>
      </c>
      <c r="K181" s="17"/>
      <c r="L181" s="17">
        <v>5</v>
      </c>
      <c r="M181" s="40">
        <v>202108</v>
      </c>
      <c r="N181" s="40">
        <v>202112</v>
      </c>
      <c r="O181" s="41" t="str">
        <f t="shared" si="17"/>
        <v/>
      </c>
      <c r="P181" s="41">
        <f t="shared" si="18"/>
        <v>1000</v>
      </c>
      <c r="Q181" s="21"/>
      <c r="R181" s="21">
        <f t="shared" si="19"/>
        <v>1000</v>
      </c>
      <c r="S181" s="29" t="s">
        <v>876</v>
      </c>
      <c r="T181" s="19" t="s">
        <v>875</v>
      </c>
      <c r="U181" s="19" t="s">
        <v>39</v>
      </c>
      <c r="V181" s="19" t="s">
        <v>49</v>
      </c>
      <c r="W181" s="19" t="s">
        <v>41</v>
      </c>
      <c r="X181" s="19" t="s">
        <v>865</v>
      </c>
      <c r="Y181" s="11" t="s">
        <v>866</v>
      </c>
      <c r="Z181" s="18"/>
    </row>
    <row r="182" s="3" customFormat="1" ht="45" customHeight="1" spans="1:26">
      <c r="A182" s="17">
        <v>177</v>
      </c>
      <c r="B182" s="17" t="s">
        <v>167</v>
      </c>
      <c r="C182" s="17" t="s">
        <v>877</v>
      </c>
      <c r="D182" s="11" t="s">
        <v>878</v>
      </c>
      <c r="E182" s="21" t="str">
        <f t="shared" si="16"/>
        <v>1男</v>
      </c>
      <c r="F182" s="21" t="s">
        <v>879</v>
      </c>
      <c r="G182" s="30" t="s">
        <v>28</v>
      </c>
      <c r="H182" s="22" t="s">
        <v>340</v>
      </c>
      <c r="I182" s="23" t="s">
        <v>56</v>
      </c>
      <c r="J182" s="17" t="s">
        <v>56</v>
      </c>
      <c r="K182" s="17"/>
      <c r="L182" s="17">
        <v>4</v>
      </c>
      <c r="M182" s="40">
        <v>202109</v>
      </c>
      <c r="N182" s="40">
        <v>202112</v>
      </c>
      <c r="O182" s="41" t="str">
        <f t="shared" si="17"/>
        <v/>
      </c>
      <c r="P182" s="41">
        <f t="shared" si="18"/>
        <v>800</v>
      </c>
      <c r="Q182" s="21" t="str">
        <f>IF(J182="是",800,IF(J182="否",200,""))</f>
        <v/>
      </c>
      <c r="R182" s="21">
        <f t="shared" si="19"/>
        <v>800</v>
      </c>
      <c r="S182" s="11" t="s">
        <v>880</v>
      </c>
      <c r="T182" s="11" t="s">
        <v>877</v>
      </c>
      <c r="U182" s="19" t="s">
        <v>39</v>
      </c>
      <c r="V182" s="19" t="s">
        <v>49</v>
      </c>
      <c r="W182" s="19" t="s">
        <v>41</v>
      </c>
      <c r="X182" s="17" t="s">
        <v>881</v>
      </c>
      <c r="Y182" s="11" t="s">
        <v>882</v>
      </c>
      <c r="Z182" s="18"/>
    </row>
    <row r="183" s="3" customFormat="1" ht="45" customHeight="1" spans="1:26">
      <c r="A183" s="17">
        <v>178</v>
      </c>
      <c r="B183" s="17" t="s">
        <v>167</v>
      </c>
      <c r="C183" s="17" t="s">
        <v>883</v>
      </c>
      <c r="D183" s="11" t="s">
        <v>129</v>
      </c>
      <c r="E183" s="21" t="str">
        <f t="shared" si="16"/>
        <v>1男</v>
      </c>
      <c r="F183" s="21" t="s">
        <v>884</v>
      </c>
      <c r="G183" s="30" t="s">
        <v>28</v>
      </c>
      <c r="H183" s="22" t="s">
        <v>340</v>
      </c>
      <c r="I183" s="23" t="s">
        <v>56</v>
      </c>
      <c r="J183" s="17" t="s">
        <v>56</v>
      </c>
      <c r="K183" s="17"/>
      <c r="L183" s="17">
        <v>4</v>
      </c>
      <c r="M183" s="40">
        <v>202109</v>
      </c>
      <c r="N183" s="40">
        <v>202112</v>
      </c>
      <c r="O183" s="41" t="str">
        <f t="shared" si="17"/>
        <v/>
      </c>
      <c r="P183" s="41">
        <f t="shared" si="18"/>
        <v>800</v>
      </c>
      <c r="Q183" s="21" t="str">
        <f>IF(J183="是",800,IF(J183="否",200,""))</f>
        <v/>
      </c>
      <c r="R183" s="21">
        <f t="shared" si="19"/>
        <v>800</v>
      </c>
      <c r="S183" s="11" t="s">
        <v>885</v>
      </c>
      <c r="T183" s="11" t="s">
        <v>883</v>
      </c>
      <c r="U183" s="19" t="s">
        <v>39</v>
      </c>
      <c r="V183" s="19" t="s">
        <v>49</v>
      </c>
      <c r="W183" s="19" t="s">
        <v>41</v>
      </c>
      <c r="X183" s="17" t="s">
        <v>881</v>
      </c>
      <c r="Y183" s="11" t="s">
        <v>882</v>
      </c>
      <c r="Z183" s="18"/>
    </row>
    <row r="184" s="3" customFormat="1" ht="45" customHeight="1" spans="1:26">
      <c r="A184" s="17">
        <v>179</v>
      </c>
      <c r="B184" s="17" t="s">
        <v>167</v>
      </c>
      <c r="C184" s="17" t="s">
        <v>886</v>
      </c>
      <c r="D184" s="11" t="s">
        <v>64</v>
      </c>
      <c r="E184" s="21" t="str">
        <f t="shared" si="16"/>
        <v>1男</v>
      </c>
      <c r="F184" s="21" t="s">
        <v>887</v>
      </c>
      <c r="G184" s="30" t="s">
        <v>28</v>
      </c>
      <c r="H184" s="22" t="s">
        <v>340</v>
      </c>
      <c r="I184" s="23" t="s">
        <v>56</v>
      </c>
      <c r="J184" s="17" t="s">
        <v>56</v>
      </c>
      <c r="K184" s="17"/>
      <c r="L184" s="17">
        <v>4</v>
      </c>
      <c r="M184" s="40">
        <v>202109</v>
      </c>
      <c r="N184" s="40">
        <v>202112</v>
      </c>
      <c r="O184" s="41" t="str">
        <f t="shared" si="17"/>
        <v/>
      </c>
      <c r="P184" s="41">
        <f t="shared" si="18"/>
        <v>800</v>
      </c>
      <c r="Q184" s="21" t="str">
        <f>IF(J184="是",800,IF(J184="否",200,""))</f>
        <v/>
      </c>
      <c r="R184" s="21">
        <f t="shared" si="19"/>
        <v>800</v>
      </c>
      <c r="S184" s="11" t="s">
        <v>888</v>
      </c>
      <c r="T184" s="11" t="s">
        <v>886</v>
      </c>
      <c r="U184" s="19" t="s">
        <v>39</v>
      </c>
      <c r="V184" s="19" t="s">
        <v>49</v>
      </c>
      <c r="W184" s="19" t="s">
        <v>41</v>
      </c>
      <c r="X184" s="17" t="s">
        <v>881</v>
      </c>
      <c r="Y184" s="11" t="s">
        <v>882</v>
      </c>
      <c r="Z184" s="18"/>
    </row>
    <row r="185" s="3" customFormat="1" ht="45" customHeight="1" spans="1:26">
      <c r="A185" s="17">
        <v>180</v>
      </c>
      <c r="B185" s="17" t="s">
        <v>167</v>
      </c>
      <c r="C185" s="17" t="s">
        <v>889</v>
      </c>
      <c r="D185" s="11" t="s">
        <v>890</v>
      </c>
      <c r="E185" s="21" t="str">
        <f t="shared" si="16"/>
        <v>2女</v>
      </c>
      <c r="F185" s="21" t="s">
        <v>891</v>
      </c>
      <c r="G185" s="30" t="s">
        <v>28</v>
      </c>
      <c r="H185" s="22" t="s">
        <v>340</v>
      </c>
      <c r="I185" s="23" t="s">
        <v>56</v>
      </c>
      <c r="J185" s="17" t="s">
        <v>56</v>
      </c>
      <c r="K185" s="17"/>
      <c r="L185" s="17">
        <v>4</v>
      </c>
      <c r="M185" s="40">
        <v>202109</v>
      </c>
      <c r="N185" s="40">
        <v>202112</v>
      </c>
      <c r="O185" s="41" t="str">
        <f t="shared" si="17"/>
        <v/>
      </c>
      <c r="P185" s="41">
        <f t="shared" si="18"/>
        <v>800</v>
      </c>
      <c r="Q185" s="21" t="str">
        <f>IF(J185="是",800,IF(J185="否",200,""))</f>
        <v/>
      </c>
      <c r="R185" s="21">
        <f t="shared" si="19"/>
        <v>800</v>
      </c>
      <c r="S185" s="11" t="s">
        <v>892</v>
      </c>
      <c r="T185" s="11" t="s">
        <v>889</v>
      </c>
      <c r="U185" s="19" t="s">
        <v>39</v>
      </c>
      <c r="V185" s="19" t="s">
        <v>49</v>
      </c>
      <c r="W185" s="19" t="s">
        <v>41</v>
      </c>
      <c r="X185" s="17" t="s">
        <v>881</v>
      </c>
      <c r="Y185" s="11" t="s">
        <v>882</v>
      </c>
      <c r="Z185" s="18"/>
    </row>
    <row r="186" s="3" customFormat="1" ht="45" customHeight="1" spans="1:26">
      <c r="A186" s="17">
        <v>181</v>
      </c>
      <c r="B186" s="17" t="s">
        <v>167</v>
      </c>
      <c r="C186" s="17" t="s">
        <v>893</v>
      </c>
      <c r="D186" s="11" t="s">
        <v>53</v>
      </c>
      <c r="E186" s="21" t="str">
        <f t="shared" si="16"/>
        <v>1男</v>
      </c>
      <c r="F186" s="21" t="s">
        <v>65</v>
      </c>
      <c r="G186" s="30" t="s">
        <v>28</v>
      </c>
      <c r="H186" s="22" t="s">
        <v>267</v>
      </c>
      <c r="I186" s="23" t="s">
        <v>536</v>
      </c>
      <c r="J186" s="17" t="s">
        <v>68</v>
      </c>
      <c r="K186" s="17"/>
      <c r="L186" s="17">
        <v>4</v>
      </c>
      <c r="M186" s="40">
        <v>202109</v>
      </c>
      <c r="N186" s="40">
        <v>202112</v>
      </c>
      <c r="O186" s="41" t="str">
        <f t="shared" si="17"/>
        <v/>
      </c>
      <c r="P186" s="41">
        <f t="shared" si="18"/>
        <v>800</v>
      </c>
      <c r="Q186" s="21"/>
      <c r="R186" s="21">
        <f t="shared" si="19"/>
        <v>800</v>
      </c>
      <c r="S186" s="11" t="s">
        <v>894</v>
      </c>
      <c r="T186" s="11" t="s">
        <v>893</v>
      </c>
      <c r="U186" s="19" t="s">
        <v>39</v>
      </c>
      <c r="V186" s="19" t="s">
        <v>49</v>
      </c>
      <c r="W186" s="19" t="s">
        <v>41</v>
      </c>
      <c r="X186" s="17" t="s">
        <v>881</v>
      </c>
      <c r="Y186" s="11" t="s">
        <v>882</v>
      </c>
      <c r="Z186" s="18"/>
    </row>
    <row r="187" s="3" customFormat="1" ht="45" customHeight="1" spans="1:26">
      <c r="A187" s="17">
        <v>182</v>
      </c>
      <c r="B187" s="17" t="s">
        <v>167</v>
      </c>
      <c r="C187" s="17" t="s">
        <v>895</v>
      </c>
      <c r="D187" s="11" t="s">
        <v>190</v>
      </c>
      <c r="E187" s="21" t="str">
        <f t="shared" si="16"/>
        <v>1男</v>
      </c>
      <c r="F187" s="21" t="s">
        <v>896</v>
      </c>
      <c r="G187" s="30" t="s">
        <v>28</v>
      </c>
      <c r="H187" s="22" t="s">
        <v>340</v>
      </c>
      <c r="I187" s="23" t="s">
        <v>56</v>
      </c>
      <c r="J187" s="17" t="s">
        <v>56</v>
      </c>
      <c r="K187" s="17"/>
      <c r="L187" s="17">
        <v>4</v>
      </c>
      <c r="M187" s="40">
        <v>202109</v>
      </c>
      <c r="N187" s="40">
        <v>202112</v>
      </c>
      <c r="O187" s="41" t="str">
        <f t="shared" si="17"/>
        <v/>
      </c>
      <c r="P187" s="41">
        <f t="shared" si="18"/>
        <v>800</v>
      </c>
      <c r="Q187" s="21" t="str">
        <f>IF(J187="是",800,IF(J187="否",200,""))</f>
        <v/>
      </c>
      <c r="R187" s="21">
        <f t="shared" si="19"/>
        <v>800</v>
      </c>
      <c r="S187" s="11" t="s">
        <v>897</v>
      </c>
      <c r="T187" s="11" t="s">
        <v>895</v>
      </c>
      <c r="U187" s="19" t="s">
        <v>39</v>
      </c>
      <c r="V187" s="19" t="s">
        <v>49</v>
      </c>
      <c r="W187" s="19" t="s">
        <v>41</v>
      </c>
      <c r="X187" s="17" t="s">
        <v>881</v>
      </c>
      <c r="Y187" s="11" t="s">
        <v>882</v>
      </c>
      <c r="Z187" s="18"/>
    </row>
    <row r="188" s="3" customFormat="1" ht="45" customHeight="1" spans="1:26">
      <c r="A188" s="17">
        <v>183</v>
      </c>
      <c r="B188" s="17" t="s">
        <v>167</v>
      </c>
      <c r="C188" s="17" t="s">
        <v>898</v>
      </c>
      <c r="D188" s="11" t="s">
        <v>334</v>
      </c>
      <c r="E188" s="21" t="str">
        <f t="shared" si="16"/>
        <v>2女</v>
      </c>
      <c r="F188" s="21" t="s">
        <v>899</v>
      </c>
      <c r="G188" s="30" t="s">
        <v>28</v>
      </c>
      <c r="H188" s="22" t="s">
        <v>175</v>
      </c>
      <c r="I188" s="23" t="s">
        <v>82</v>
      </c>
      <c r="J188" s="17" t="s">
        <v>68</v>
      </c>
      <c r="K188" s="17"/>
      <c r="L188" s="17">
        <v>4</v>
      </c>
      <c r="M188" s="40">
        <v>202109</v>
      </c>
      <c r="N188" s="40">
        <v>202112</v>
      </c>
      <c r="O188" s="41" t="str">
        <f t="shared" si="17"/>
        <v/>
      </c>
      <c r="P188" s="41">
        <f t="shared" si="18"/>
        <v>800</v>
      </c>
      <c r="Q188" s="21"/>
      <c r="R188" s="21">
        <f t="shared" si="19"/>
        <v>800</v>
      </c>
      <c r="S188" s="11" t="s">
        <v>900</v>
      </c>
      <c r="T188" s="11" t="s">
        <v>898</v>
      </c>
      <c r="U188" s="19" t="s">
        <v>39</v>
      </c>
      <c r="V188" s="19" t="s">
        <v>49</v>
      </c>
      <c r="W188" s="19" t="s">
        <v>41</v>
      </c>
      <c r="X188" s="17" t="s">
        <v>881</v>
      </c>
      <c r="Y188" s="11" t="s">
        <v>882</v>
      </c>
      <c r="Z188" s="18"/>
    </row>
    <row r="189" s="3" customFormat="1" ht="45" customHeight="1" spans="1:26">
      <c r="A189" s="17">
        <v>184</v>
      </c>
      <c r="B189" s="17" t="s">
        <v>167</v>
      </c>
      <c r="C189" s="17" t="s">
        <v>901</v>
      </c>
      <c r="D189" s="11" t="s">
        <v>104</v>
      </c>
      <c r="E189" s="21" t="str">
        <f t="shared" si="16"/>
        <v>1男</v>
      </c>
      <c r="F189" s="21" t="s">
        <v>902</v>
      </c>
      <c r="G189" s="30" t="s">
        <v>28</v>
      </c>
      <c r="H189" s="22" t="s">
        <v>175</v>
      </c>
      <c r="I189" s="23" t="s">
        <v>82</v>
      </c>
      <c r="J189" s="17" t="s">
        <v>68</v>
      </c>
      <c r="K189" s="17"/>
      <c r="L189" s="17">
        <v>4</v>
      </c>
      <c r="M189" s="40">
        <v>202109</v>
      </c>
      <c r="N189" s="40">
        <v>202112</v>
      </c>
      <c r="O189" s="41" t="str">
        <f t="shared" si="17"/>
        <v/>
      </c>
      <c r="P189" s="41">
        <f t="shared" si="18"/>
        <v>800</v>
      </c>
      <c r="Q189" s="21"/>
      <c r="R189" s="21">
        <f t="shared" si="19"/>
        <v>800</v>
      </c>
      <c r="S189" s="11" t="s">
        <v>903</v>
      </c>
      <c r="T189" s="11" t="s">
        <v>901</v>
      </c>
      <c r="U189" s="19" t="s">
        <v>39</v>
      </c>
      <c r="V189" s="19" t="s">
        <v>49</v>
      </c>
      <c r="W189" s="19" t="s">
        <v>41</v>
      </c>
      <c r="X189" s="17" t="s">
        <v>881</v>
      </c>
      <c r="Y189" s="11" t="s">
        <v>882</v>
      </c>
      <c r="Z189" s="18"/>
    </row>
    <row r="190" s="3" customFormat="1" ht="45" customHeight="1" spans="1:26">
      <c r="A190" s="17">
        <v>185</v>
      </c>
      <c r="B190" s="17" t="s">
        <v>167</v>
      </c>
      <c r="C190" s="17" t="s">
        <v>904</v>
      </c>
      <c r="D190" s="11" t="s">
        <v>256</v>
      </c>
      <c r="E190" s="21" t="str">
        <f t="shared" si="16"/>
        <v>2女</v>
      </c>
      <c r="F190" s="21" t="s">
        <v>905</v>
      </c>
      <c r="G190" s="30" t="s">
        <v>28</v>
      </c>
      <c r="H190" s="22" t="s">
        <v>906</v>
      </c>
      <c r="I190" s="23" t="s">
        <v>681</v>
      </c>
      <c r="J190" s="17" t="s">
        <v>37</v>
      </c>
      <c r="K190" s="17"/>
      <c r="L190" s="17">
        <v>4</v>
      </c>
      <c r="M190" s="40">
        <v>202109</v>
      </c>
      <c r="N190" s="40">
        <v>202112</v>
      </c>
      <c r="O190" s="41" t="str">
        <f t="shared" si="17"/>
        <v/>
      </c>
      <c r="P190" s="41">
        <f t="shared" si="18"/>
        <v>800</v>
      </c>
      <c r="Q190" s="21"/>
      <c r="R190" s="21">
        <f t="shared" si="19"/>
        <v>800</v>
      </c>
      <c r="S190" s="11" t="s">
        <v>907</v>
      </c>
      <c r="T190" s="11" t="s">
        <v>904</v>
      </c>
      <c r="U190" s="19" t="s">
        <v>39</v>
      </c>
      <c r="V190" s="19" t="s">
        <v>49</v>
      </c>
      <c r="W190" s="19" t="s">
        <v>41</v>
      </c>
      <c r="X190" s="17" t="s">
        <v>881</v>
      </c>
      <c r="Y190" s="11" t="s">
        <v>882</v>
      </c>
      <c r="Z190" s="18"/>
    </row>
    <row r="191" s="3" customFormat="1" ht="45" customHeight="1" spans="1:26">
      <c r="A191" s="17">
        <v>186</v>
      </c>
      <c r="B191" s="17" t="s">
        <v>31</v>
      </c>
      <c r="C191" s="28" t="s">
        <v>908</v>
      </c>
      <c r="D191" s="28" t="s">
        <v>909</v>
      </c>
      <c r="E191" s="21" t="str">
        <f t="shared" si="16"/>
        <v>2女</v>
      </c>
      <c r="F191" s="28" t="s">
        <v>910</v>
      </c>
      <c r="G191" s="22" t="s">
        <v>28</v>
      </c>
      <c r="H191" s="23" t="s">
        <v>106</v>
      </c>
      <c r="I191" s="17" t="s">
        <v>911</v>
      </c>
      <c r="J191" s="17" t="s">
        <v>37</v>
      </c>
      <c r="K191" s="17"/>
      <c r="L191" s="17">
        <v>1</v>
      </c>
      <c r="M191" s="40">
        <v>202112</v>
      </c>
      <c r="N191" s="40">
        <v>202112</v>
      </c>
      <c r="O191" s="41" t="str">
        <f t="shared" si="17"/>
        <v/>
      </c>
      <c r="P191" s="41">
        <f t="shared" si="18"/>
        <v>200</v>
      </c>
      <c r="Q191" s="21"/>
      <c r="R191" s="21">
        <f t="shared" si="19"/>
        <v>200</v>
      </c>
      <c r="S191" s="11" t="s">
        <v>912</v>
      </c>
      <c r="T191" s="17" t="s">
        <v>913</v>
      </c>
      <c r="U191" s="17" t="s">
        <v>39</v>
      </c>
      <c r="V191" s="17" t="s">
        <v>155</v>
      </c>
      <c r="W191" s="17" t="s">
        <v>70</v>
      </c>
      <c r="X191" s="17" t="s">
        <v>914</v>
      </c>
      <c r="Y191" s="11" t="s">
        <v>915</v>
      </c>
      <c r="Z191" s="18"/>
    </row>
    <row r="192" s="3" customFormat="1" ht="45" customHeight="1" spans="1:26">
      <c r="A192" s="17">
        <v>187</v>
      </c>
      <c r="B192" s="17" t="s">
        <v>31</v>
      </c>
      <c r="C192" s="20" t="s">
        <v>916</v>
      </c>
      <c r="D192" s="20" t="s">
        <v>79</v>
      </c>
      <c r="E192" s="21" t="str">
        <f t="shared" si="16"/>
        <v>1男</v>
      </c>
      <c r="F192" s="20" t="s">
        <v>917</v>
      </c>
      <c r="G192" s="26" t="s">
        <v>27</v>
      </c>
      <c r="H192" s="24" t="s">
        <v>918</v>
      </c>
      <c r="I192" s="19" t="s">
        <v>67</v>
      </c>
      <c r="J192" s="19" t="s">
        <v>68</v>
      </c>
      <c r="K192" s="17"/>
      <c r="L192" s="17">
        <v>2</v>
      </c>
      <c r="M192" s="40">
        <v>202111</v>
      </c>
      <c r="N192" s="40">
        <v>202112</v>
      </c>
      <c r="O192" s="41">
        <f t="shared" si="17"/>
        <v>600</v>
      </c>
      <c r="P192" s="41" t="str">
        <f t="shared" si="18"/>
        <v/>
      </c>
      <c r="Q192" s="21"/>
      <c r="R192" s="21">
        <f t="shared" si="19"/>
        <v>600</v>
      </c>
      <c r="S192" s="29" t="s">
        <v>919</v>
      </c>
      <c r="T192" s="20" t="s">
        <v>916</v>
      </c>
      <c r="U192" s="19" t="s">
        <v>39</v>
      </c>
      <c r="V192" s="19" t="s">
        <v>49</v>
      </c>
      <c r="W192" s="59" t="s">
        <v>41</v>
      </c>
      <c r="X192" s="19" t="s">
        <v>735</v>
      </c>
      <c r="Y192" s="11" t="s">
        <v>736</v>
      </c>
      <c r="Z192" s="18"/>
    </row>
    <row r="193" s="3" customFormat="1" ht="45" customHeight="1" spans="1:26">
      <c r="A193" s="17">
        <v>188</v>
      </c>
      <c r="B193" s="17" t="s">
        <v>167</v>
      </c>
      <c r="C193" s="61" t="s">
        <v>920</v>
      </c>
      <c r="D193" s="62" t="s">
        <v>921</v>
      </c>
      <c r="E193" s="21" t="str">
        <f t="shared" si="16"/>
        <v>2女</v>
      </c>
      <c r="F193" s="28" t="s">
        <v>922</v>
      </c>
      <c r="G193" s="22" t="s">
        <v>27</v>
      </c>
      <c r="H193" s="23" t="s">
        <v>923</v>
      </c>
      <c r="I193" s="17" t="s">
        <v>82</v>
      </c>
      <c r="J193" s="17" t="s">
        <v>68</v>
      </c>
      <c r="K193" s="17"/>
      <c r="L193" s="17">
        <v>2</v>
      </c>
      <c r="M193" s="40">
        <v>202111</v>
      </c>
      <c r="N193" s="40">
        <v>202112</v>
      </c>
      <c r="O193" s="41">
        <f t="shared" si="17"/>
        <v>600</v>
      </c>
      <c r="P193" s="41" t="str">
        <f t="shared" si="18"/>
        <v/>
      </c>
      <c r="Q193" s="21"/>
      <c r="R193" s="21">
        <f t="shared" si="19"/>
        <v>600</v>
      </c>
      <c r="S193" s="11" t="s">
        <v>924</v>
      </c>
      <c r="T193" s="61" t="s">
        <v>920</v>
      </c>
      <c r="U193" s="17" t="s">
        <v>39</v>
      </c>
      <c r="V193" s="17" t="s">
        <v>49</v>
      </c>
      <c r="W193" s="17" t="s">
        <v>41</v>
      </c>
      <c r="X193" s="17" t="s">
        <v>735</v>
      </c>
      <c r="Y193" s="11" t="s">
        <v>736</v>
      </c>
      <c r="Z193" s="18"/>
    </row>
    <row r="194" s="3" customFormat="1" ht="45" customHeight="1" spans="1:26">
      <c r="A194" s="17">
        <v>189</v>
      </c>
      <c r="B194" s="17" t="s">
        <v>167</v>
      </c>
      <c r="C194" s="17" t="s">
        <v>925</v>
      </c>
      <c r="D194" s="11" t="s">
        <v>129</v>
      </c>
      <c r="E194" s="21" t="str">
        <f t="shared" si="16"/>
        <v>1男</v>
      </c>
      <c r="F194" s="21" t="s">
        <v>926</v>
      </c>
      <c r="G194" s="22" t="s">
        <v>28</v>
      </c>
      <c r="H194" s="23" t="s">
        <v>927</v>
      </c>
      <c r="I194" s="17" t="s">
        <v>406</v>
      </c>
      <c r="J194" s="17" t="s">
        <v>37</v>
      </c>
      <c r="K194" s="17"/>
      <c r="L194" s="17">
        <v>4</v>
      </c>
      <c r="M194" s="40">
        <v>202109</v>
      </c>
      <c r="N194" s="40">
        <v>202112</v>
      </c>
      <c r="O194" s="41" t="str">
        <f t="shared" si="17"/>
        <v/>
      </c>
      <c r="P194" s="41">
        <f t="shared" si="18"/>
        <v>800</v>
      </c>
      <c r="Q194" s="21"/>
      <c r="R194" s="21">
        <f t="shared" si="19"/>
        <v>800</v>
      </c>
      <c r="S194" s="11" t="s">
        <v>928</v>
      </c>
      <c r="T194" s="11" t="s">
        <v>925</v>
      </c>
      <c r="U194" s="17" t="s">
        <v>39</v>
      </c>
      <c r="V194" s="17" t="s">
        <v>49</v>
      </c>
      <c r="W194" s="17" t="s">
        <v>41</v>
      </c>
      <c r="X194" s="17" t="s">
        <v>929</v>
      </c>
      <c r="Y194" s="11" t="s">
        <v>930</v>
      </c>
      <c r="Z194" s="18"/>
    </row>
    <row r="195" s="3" customFormat="1" ht="45" customHeight="1" spans="1:26">
      <c r="A195" s="17">
        <v>190</v>
      </c>
      <c r="B195" s="17" t="s">
        <v>167</v>
      </c>
      <c r="C195" s="17" t="s">
        <v>931</v>
      </c>
      <c r="D195" s="11" t="s">
        <v>932</v>
      </c>
      <c r="E195" s="21" t="str">
        <f t="shared" si="16"/>
        <v>2女</v>
      </c>
      <c r="F195" s="21" t="s">
        <v>933</v>
      </c>
      <c r="G195" s="22" t="s">
        <v>28</v>
      </c>
      <c r="H195" s="22" t="s">
        <v>934</v>
      </c>
      <c r="I195" s="17" t="s">
        <v>406</v>
      </c>
      <c r="J195" s="17" t="s">
        <v>37</v>
      </c>
      <c r="K195" s="17"/>
      <c r="L195" s="17">
        <v>4</v>
      </c>
      <c r="M195" s="40">
        <v>202109</v>
      </c>
      <c r="N195" s="40">
        <v>202112</v>
      </c>
      <c r="O195" s="41" t="str">
        <f t="shared" si="17"/>
        <v/>
      </c>
      <c r="P195" s="41">
        <f t="shared" si="18"/>
        <v>800</v>
      </c>
      <c r="Q195" s="21"/>
      <c r="R195" s="21">
        <f t="shared" si="19"/>
        <v>800</v>
      </c>
      <c r="S195" s="11" t="s">
        <v>935</v>
      </c>
      <c r="T195" s="11" t="s">
        <v>931</v>
      </c>
      <c r="U195" s="17" t="s">
        <v>39</v>
      </c>
      <c r="V195" s="17" t="s">
        <v>49</v>
      </c>
      <c r="W195" s="17" t="s">
        <v>41</v>
      </c>
      <c r="X195" s="17" t="s">
        <v>929</v>
      </c>
      <c r="Y195" s="11" t="s">
        <v>930</v>
      </c>
      <c r="Z195" s="18"/>
    </row>
    <row r="196" s="3" customFormat="1" ht="45" customHeight="1" spans="1:26">
      <c r="A196" s="17">
        <v>191</v>
      </c>
      <c r="B196" s="17" t="s">
        <v>167</v>
      </c>
      <c r="C196" s="20" t="s">
        <v>936</v>
      </c>
      <c r="D196" s="20" t="s">
        <v>288</v>
      </c>
      <c r="E196" s="21" t="str">
        <f t="shared" si="16"/>
        <v>2女</v>
      </c>
      <c r="F196" s="20" t="s">
        <v>937</v>
      </c>
      <c r="G196" s="22" t="s">
        <v>28</v>
      </c>
      <c r="H196" s="23" t="s">
        <v>938</v>
      </c>
      <c r="I196" s="17" t="s">
        <v>56</v>
      </c>
      <c r="J196" s="17" t="s">
        <v>56</v>
      </c>
      <c r="K196" s="17"/>
      <c r="L196" s="17">
        <v>2</v>
      </c>
      <c r="M196" s="40">
        <v>202111</v>
      </c>
      <c r="N196" s="40">
        <v>202112</v>
      </c>
      <c r="O196" s="41" t="str">
        <f t="shared" si="17"/>
        <v/>
      </c>
      <c r="P196" s="41">
        <f t="shared" si="18"/>
        <v>400</v>
      </c>
      <c r="Q196" s="21" t="str">
        <f t="shared" ref="Q196:Q200" si="20">IF(J196="是",800,IF(J196="否",200,""))</f>
        <v/>
      </c>
      <c r="R196" s="21">
        <f t="shared" si="19"/>
        <v>400</v>
      </c>
      <c r="S196" s="29" t="s">
        <v>939</v>
      </c>
      <c r="T196" s="20" t="s">
        <v>936</v>
      </c>
      <c r="U196" s="19" t="s">
        <v>39</v>
      </c>
      <c r="V196" s="19" t="s">
        <v>49</v>
      </c>
      <c r="W196" s="59" t="s">
        <v>41</v>
      </c>
      <c r="X196" s="19" t="s">
        <v>929</v>
      </c>
      <c r="Y196" s="11" t="s">
        <v>930</v>
      </c>
      <c r="Z196" s="18"/>
    </row>
    <row r="197" s="3" customFormat="1" ht="45" customHeight="1" spans="1:26">
      <c r="A197" s="17">
        <v>192</v>
      </c>
      <c r="B197" s="17" t="s">
        <v>31</v>
      </c>
      <c r="C197" s="17" t="s">
        <v>719</v>
      </c>
      <c r="D197" s="11" t="s">
        <v>434</v>
      </c>
      <c r="E197" s="21" t="str">
        <f t="shared" si="16"/>
        <v>1男</v>
      </c>
      <c r="F197" s="30" t="s">
        <v>940</v>
      </c>
      <c r="G197" s="22" t="s">
        <v>28</v>
      </c>
      <c r="H197" s="23" t="s">
        <v>941</v>
      </c>
      <c r="I197" s="17" t="s">
        <v>36</v>
      </c>
      <c r="J197" s="17" t="s">
        <v>37</v>
      </c>
      <c r="K197" s="17"/>
      <c r="L197" s="17">
        <v>3</v>
      </c>
      <c r="M197" s="40">
        <v>202110</v>
      </c>
      <c r="N197" s="40">
        <v>202112</v>
      </c>
      <c r="O197" s="41" t="str">
        <f t="shared" si="17"/>
        <v/>
      </c>
      <c r="P197" s="41">
        <f t="shared" si="18"/>
        <v>600</v>
      </c>
      <c r="Q197" s="21"/>
      <c r="R197" s="21">
        <f t="shared" si="19"/>
        <v>600</v>
      </c>
      <c r="S197" s="11" t="s">
        <v>942</v>
      </c>
      <c r="T197" s="17" t="s">
        <v>719</v>
      </c>
      <c r="U197" s="19" t="s">
        <v>39</v>
      </c>
      <c r="V197" s="19" t="s">
        <v>40</v>
      </c>
      <c r="W197" s="59" t="s">
        <v>41</v>
      </c>
      <c r="X197" s="17" t="s">
        <v>943</v>
      </c>
      <c r="Y197" s="11" t="s">
        <v>944</v>
      </c>
      <c r="Z197" s="18"/>
    </row>
    <row r="198" s="3" customFormat="1" ht="45" customHeight="1" spans="1:26">
      <c r="A198" s="17">
        <v>193</v>
      </c>
      <c r="B198" s="17" t="s">
        <v>31</v>
      </c>
      <c r="C198" s="20" t="s">
        <v>945</v>
      </c>
      <c r="D198" s="20" t="s">
        <v>53</v>
      </c>
      <c r="E198" s="21" t="str">
        <f t="shared" si="16"/>
        <v>1男</v>
      </c>
      <c r="F198" s="20" t="s">
        <v>946</v>
      </c>
      <c r="G198" s="26" t="s">
        <v>28</v>
      </c>
      <c r="H198" s="24" t="s">
        <v>947</v>
      </c>
      <c r="I198" s="19" t="s">
        <v>948</v>
      </c>
      <c r="J198" s="19" t="s">
        <v>37</v>
      </c>
      <c r="K198" s="17"/>
      <c r="L198" s="17">
        <v>2</v>
      </c>
      <c r="M198" s="40">
        <v>202111</v>
      </c>
      <c r="N198" s="40">
        <v>202112</v>
      </c>
      <c r="O198" s="41" t="str">
        <f t="shared" si="17"/>
        <v/>
      </c>
      <c r="P198" s="41">
        <f t="shared" si="18"/>
        <v>400</v>
      </c>
      <c r="Q198" s="21"/>
      <c r="R198" s="21">
        <f t="shared" si="19"/>
        <v>400</v>
      </c>
      <c r="S198" s="29" t="s">
        <v>949</v>
      </c>
      <c r="T198" s="20" t="s">
        <v>945</v>
      </c>
      <c r="U198" s="19" t="s">
        <v>39</v>
      </c>
      <c r="V198" s="19" t="s">
        <v>49</v>
      </c>
      <c r="W198" s="59" t="s">
        <v>41</v>
      </c>
      <c r="X198" s="19" t="s">
        <v>950</v>
      </c>
      <c r="Y198" s="59" t="s">
        <v>951</v>
      </c>
      <c r="Z198" s="18"/>
    </row>
    <row r="199" s="3" customFormat="1" ht="45" customHeight="1" spans="1:26">
      <c r="A199" s="17">
        <v>194</v>
      </c>
      <c r="B199" s="17" t="s">
        <v>31</v>
      </c>
      <c r="C199" s="20" t="s">
        <v>952</v>
      </c>
      <c r="D199" s="20" t="s">
        <v>163</v>
      </c>
      <c r="E199" s="21" t="str">
        <f t="shared" si="16"/>
        <v>1男</v>
      </c>
      <c r="F199" s="20" t="s">
        <v>953</v>
      </c>
      <c r="G199" s="26" t="s">
        <v>28</v>
      </c>
      <c r="H199" s="24" t="s">
        <v>954</v>
      </c>
      <c r="I199" s="19" t="s">
        <v>56</v>
      </c>
      <c r="J199" s="19" t="s">
        <v>56</v>
      </c>
      <c r="K199" s="17"/>
      <c r="L199" s="17">
        <v>2</v>
      </c>
      <c r="M199" s="40">
        <v>202111</v>
      </c>
      <c r="N199" s="40">
        <v>202112</v>
      </c>
      <c r="O199" s="41" t="str">
        <f t="shared" si="17"/>
        <v/>
      </c>
      <c r="P199" s="41">
        <f t="shared" si="18"/>
        <v>400</v>
      </c>
      <c r="Q199" s="21" t="str">
        <f t="shared" si="20"/>
        <v/>
      </c>
      <c r="R199" s="21">
        <f t="shared" si="19"/>
        <v>400</v>
      </c>
      <c r="S199" s="29" t="s">
        <v>955</v>
      </c>
      <c r="T199" s="20" t="s">
        <v>952</v>
      </c>
      <c r="U199" s="19" t="s">
        <v>39</v>
      </c>
      <c r="V199" s="19" t="s">
        <v>49</v>
      </c>
      <c r="W199" s="59" t="s">
        <v>41</v>
      </c>
      <c r="X199" s="19" t="s">
        <v>950</v>
      </c>
      <c r="Y199" s="59" t="s">
        <v>951</v>
      </c>
      <c r="Z199" s="18"/>
    </row>
    <row r="200" s="3" customFormat="1" ht="45" customHeight="1" spans="1:26">
      <c r="A200" s="17">
        <v>195</v>
      </c>
      <c r="B200" s="17" t="s">
        <v>31</v>
      </c>
      <c r="C200" s="20" t="s">
        <v>956</v>
      </c>
      <c r="D200" s="20" t="s">
        <v>957</v>
      </c>
      <c r="E200" s="21" t="str">
        <f t="shared" ref="E200:E205" si="21">IFERROR(IF(MOD(MID(D200,17,1),2)=1,"1男","2女"),"")</f>
        <v>2女</v>
      </c>
      <c r="F200" s="20" t="s">
        <v>958</v>
      </c>
      <c r="G200" s="26" t="s">
        <v>28</v>
      </c>
      <c r="H200" s="24" t="s">
        <v>959</v>
      </c>
      <c r="I200" s="19" t="s">
        <v>56</v>
      </c>
      <c r="J200" s="19" t="s">
        <v>56</v>
      </c>
      <c r="K200" s="17"/>
      <c r="L200" s="17">
        <v>2</v>
      </c>
      <c r="M200" s="40">
        <v>202111</v>
      </c>
      <c r="N200" s="40">
        <v>202112</v>
      </c>
      <c r="O200" s="41" t="str">
        <f t="shared" ref="O200:O205" si="22">IF(L200=0,"",IF(G200="单位就业",L200*300,""))</f>
        <v/>
      </c>
      <c r="P200" s="41">
        <f t="shared" ref="P200:P205" si="23">IF(L200=0,"",IF(G200="灵活就业",L200*200,""))</f>
        <v>400</v>
      </c>
      <c r="Q200" s="21" t="str">
        <f t="shared" si="20"/>
        <v/>
      </c>
      <c r="R200" s="21">
        <f t="shared" ref="R200:R205" si="24">IF(SUM(O200:Q200)=0,"",SUM(O200:Q200))</f>
        <v>400</v>
      </c>
      <c r="S200" s="29" t="s">
        <v>960</v>
      </c>
      <c r="T200" s="20" t="s">
        <v>956</v>
      </c>
      <c r="U200" s="19" t="s">
        <v>39</v>
      </c>
      <c r="V200" s="19" t="s">
        <v>49</v>
      </c>
      <c r="W200" s="59" t="s">
        <v>41</v>
      </c>
      <c r="X200" s="19" t="s">
        <v>950</v>
      </c>
      <c r="Y200" s="59" t="s">
        <v>951</v>
      </c>
      <c r="Z200" s="18"/>
    </row>
    <row r="201" s="3" customFormat="1" ht="45" customHeight="1" spans="1:26">
      <c r="A201" s="17">
        <v>196</v>
      </c>
      <c r="B201" s="17" t="s">
        <v>31</v>
      </c>
      <c r="C201" s="20" t="s">
        <v>961</v>
      </c>
      <c r="D201" s="20" t="s">
        <v>129</v>
      </c>
      <c r="E201" s="21" t="str">
        <f t="shared" si="21"/>
        <v>1男</v>
      </c>
      <c r="F201" s="20" t="s">
        <v>962</v>
      </c>
      <c r="G201" s="26" t="s">
        <v>27</v>
      </c>
      <c r="H201" s="24" t="s">
        <v>963</v>
      </c>
      <c r="I201" s="19" t="s">
        <v>67</v>
      </c>
      <c r="J201" s="19" t="s">
        <v>68</v>
      </c>
      <c r="K201" s="17"/>
      <c r="L201" s="17">
        <v>2</v>
      </c>
      <c r="M201" s="40">
        <v>202111</v>
      </c>
      <c r="N201" s="40">
        <v>202112</v>
      </c>
      <c r="O201" s="41">
        <f t="shared" si="22"/>
        <v>600</v>
      </c>
      <c r="P201" s="41" t="str">
        <f t="shared" si="23"/>
        <v/>
      </c>
      <c r="Q201" s="21"/>
      <c r="R201" s="21">
        <f t="shared" si="24"/>
        <v>600</v>
      </c>
      <c r="S201" s="29" t="s">
        <v>964</v>
      </c>
      <c r="T201" s="20" t="s">
        <v>961</v>
      </c>
      <c r="U201" s="19" t="s">
        <v>39</v>
      </c>
      <c r="V201" s="19" t="s">
        <v>49</v>
      </c>
      <c r="W201" s="19" t="s">
        <v>139</v>
      </c>
      <c r="X201" s="19" t="s">
        <v>965</v>
      </c>
      <c r="Y201" s="59" t="s">
        <v>966</v>
      </c>
      <c r="Z201" s="18"/>
    </row>
    <row r="202" s="3" customFormat="1" ht="45" customHeight="1" spans="1:26">
      <c r="A202" s="17">
        <v>197</v>
      </c>
      <c r="B202" s="17" t="s">
        <v>789</v>
      </c>
      <c r="C202" s="17" t="s">
        <v>967</v>
      </c>
      <c r="D202" s="11" t="s">
        <v>968</v>
      </c>
      <c r="E202" s="21" t="str">
        <f t="shared" si="21"/>
        <v>2女</v>
      </c>
      <c r="F202" s="21" t="s">
        <v>969</v>
      </c>
      <c r="G202" s="22" t="s">
        <v>28</v>
      </c>
      <c r="H202" s="23" t="s">
        <v>99</v>
      </c>
      <c r="I202" s="17" t="s">
        <v>67</v>
      </c>
      <c r="J202" s="17" t="s">
        <v>68</v>
      </c>
      <c r="K202" s="17"/>
      <c r="L202" s="17">
        <v>3</v>
      </c>
      <c r="M202" s="40">
        <v>202110</v>
      </c>
      <c r="N202" s="40">
        <v>202112</v>
      </c>
      <c r="O202" s="41" t="str">
        <f t="shared" si="22"/>
        <v/>
      </c>
      <c r="P202" s="41">
        <f t="shared" si="23"/>
        <v>600</v>
      </c>
      <c r="Q202" s="21"/>
      <c r="R202" s="21">
        <f t="shared" si="24"/>
        <v>600</v>
      </c>
      <c r="S202" s="11" t="s">
        <v>970</v>
      </c>
      <c r="T202" s="11" t="s">
        <v>967</v>
      </c>
      <c r="U202" s="19" t="s">
        <v>39</v>
      </c>
      <c r="V202" s="19" t="s">
        <v>49</v>
      </c>
      <c r="W202" s="59" t="s">
        <v>41</v>
      </c>
      <c r="X202" s="17" t="s">
        <v>774</v>
      </c>
      <c r="Y202" s="17" t="s">
        <v>775</v>
      </c>
      <c r="Z202" s="18"/>
    </row>
    <row r="203" s="3" customFormat="1" ht="45" customHeight="1" spans="1:26">
      <c r="A203" s="17">
        <v>198</v>
      </c>
      <c r="B203" s="17" t="s">
        <v>31</v>
      </c>
      <c r="C203" s="17" t="s">
        <v>971</v>
      </c>
      <c r="D203" s="11" t="s">
        <v>53</v>
      </c>
      <c r="E203" s="21" t="str">
        <f t="shared" si="21"/>
        <v>1男</v>
      </c>
      <c r="F203" s="21" t="s">
        <v>972</v>
      </c>
      <c r="G203" s="22" t="s">
        <v>28</v>
      </c>
      <c r="H203" s="23" t="s">
        <v>99</v>
      </c>
      <c r="I203" s="17" t="s">
        <v>47</v>
      </c>
      <c r="J203" s="17" t="s">
        <v>37</v>
      </c>
      <c r="K203" s="17"/>
      <c r="L203" s="17">
        <v>3</v>
      </c>
      <c r="M203" s="40">
        <v>202110</v>
      </c>
      <c r="N203" s="40">
        <v>202112</v>
      </c>
      <c r="O203" s="41" t="str">
        <f t="shared" si="22"/>
        <v/>
      </c>
      <c r="P203" s="41">
        <f t="shared" si="23"/>
        <v>600</v>
      </c>
      <c r="Q203" s="21"/>
      <c r="R203" s="21">
        <f t="shared" si="24"/>
        <v>600</v>
      </c>
      <c r="S203" s="11" t="s">
        <v>973</v>
      </c>
      <c r="T203" s="11" t="s">
        <v>971</v>
      </c>
      <c r="U203" s="19" t="s">
        <v>39</v>
      </c>
      <c r="V203" s="19" t="s">
        <v>49</v>
      </c>
      <c r="W203" s="59" t="s">
        <v>41</v>
      </c>
      <c r="X203" s="17" t="s">
        <v>774</v>
      </c>
      <c r="Y203" s="17" t="s">
        <v>775</v>
      </c>
      <c r="Z203" s="18"/>
    </row>
    <row r="204" s="3" customFormat="1" ht="45" customHeight="1" spans="1:26">
      <c r="A204" s="17">
        <v>199</v>
      </c>
      <c r="B204" s="17" t="s">
        <v>167</v>
      </c>
      <c r="C204" s="20" t="s">
        <v>974</v>
      </c>
      <c r="D204" s="20" t="s">
        <v>97</v>
      </c>
      <c r="E204" s="21" t="str">
        <f t="shared" si="21"/>
        <v>2女</v>
      </c>
      <c r="F204" s="20" t="s">
        <v>975</v>
      </c>
      <c r="G204" s="22" t="s">
        <v>28</v>
      </c>
      <c r="H204" s="23" t="s">
        <v>976</v>
      </c>
      <c r="I204" s="17" t="s">
        <v>56</v>
      </c>
      <c r="J204" s="17" t="s">
        <v>56</v>
      </c>
      <c r="K204" s="17"/>
      <c r="L204" s="17">
        <v>2</v>
      </c>
      <c r="M204" s="40">
        <v>202111</v>
      </c>
      <c r="N204" s="40">
        <v>202112</v>
      </c>
      <c r="O204" s="41" t="str">
        <f t="shared" si="22"/>
        <v/>
      </c>
      <c r="P204" s="41">
        <f t="shared" si="23"/>
        <v>400</v>
      </c>
      <c r="Q204" s="21" t="str">
        <f>IF(J204="是",800,IF(J204="否",200,""))</f>
        <v/>
      </c>
      <c r="R204" s="21">
        <f t="shared" si="24"/>
        <v>400</v>
      </c>
      <c r="S204" s="29" t="s">
        <v>977</v>
      </c>
      <c r="T204" s="20" t="s">
        <v>974</v>
      </c>
      <c r="U204" s="19" t="s">
        <v>39</v>
      </c>
      <c r="V204" s="19" t="s">
        <v>49</v>
      </c>
      <c r="W204" s="19" t="s">
        <v>139</v>
      </c>
      <c r="X204" s="19" t="s">
        <v>978</v>
      </c>
      <c r="Y204" s="59" t="s">
        <v>979</v>
      </c>
      <c r="Z204" s="18"/>
    </row>
    <row r="205" s="3" customFormat="1" ht="45" customHeight="1" spans="1:26">
      <c r="A205" s="17"/>
      <c r="B205" s="17"/>
      <c r="C205" s="17"/>
      <c r="D205" s="11"/>
      <c r="E205" s="21" t="str">
        <f t="shared" si="21"/>
        <v/>
      </c>
      <c r="F205" s="30"/>
      <c r="G205" s="22"/>
      <c r="H205" s="23"/>
      <c r="I205" s="17"/>
      <c r="J205" s="17"/>
      <c r="K205" s="17"/>
      <c r="L205" s="17"/>
      <c r="M205" s="40"/>
      <c r="N205" s="40"/>
      <c r="O205" s="41" t="str">
        <f t="shared" si="22"/>
        <v/>
      </c>
      <c r="P205" s="41" t="str">
        <f t="shared" si="23"/>
        <v/>
      </c>
      <c r="Q205" s="21" t="str">
        <f>IF(J205="是",800,IF(J205="否",200,""))</f>
        <v/>
      </c>
      <c r="R205" s="21" t="str">
        <f t="shared" si="24"/>
        <v/>
      </c>
      <c r="S205" s="11"/>
      <c r="T205" s="17"/>
      <c r="U205" s="17"/>
      <c r="V205" s="17"/>
      <c r="W205" s="17"/>
      <c r="X205" s="17"/>
      <c r="Y205" s="11"/>
      <c r="Z205" s="18"/>
    </row>
    <row r="206" ht="41" customHeight="1" spans="1:18">
      <c r="A206" s="63" t="s">
        <v>980</v>
      </c>
      <c r="B206" s="63"/>
      <c r="C206" s="63"/>
      <c r="D206" s="63"/>
      <c r="E206" s="63"/>
      <c r="F206" s="63"/>
      <c r="G206" s="63"/>
      <c r="H206" s="63"/>
      <c r="I206" s="63"/>
      <c r="J206" s="63"/>
      <c r="K206" s="63"/>
      <c r="L206" s="63"/>
      <c r="M206" s="63"/>
      <c r="N206" s="63"/>
      <c r="O206" s="63">
        <f>SUM(O6:O205)</f>
        <v>33000</v>
      </c>
      <c r="P206" s="63">
        <f>SUM(P6:P205)</f>
        <v>91200</v>
      </c>
      <c r="Q206" s="63">
        <f>SUM(Q6:Q205)</f>
        <v>1000</v>
      </c>
      <c r="R206" s="63">
        <f>SUM(R6:R205)</f>
        <v>125200</v>
      </c>
    </row>
    <row r="207" ht="27" customHeight="1" spans="1:1">
      <c r="A207" s="64" t="s">
        <v>981</v>
      </c>
    </row>
  </sheetData>
  <mergeCells count="25">
    <mergeCell ref="A1:C1"/>
    <mergeCell ref="A2:Y2"/>
    <mergeCell ref="A3:H3"/>
    <mergeCell ref="M4:N4"/>
    <mergeCell ref="O4:R4"/>
    <mergeCell ref="A4:A5"/>
    <mergeCell ref="B4:B5"/>
    <mergeCell ref="C4:C5"/>
    <mergeCell ref="D4:D5"/>
    <mergeCell ref="E4:E5"/>
    <mergeCell ref="F4:F5"/>
    <mergeCell ref="G4:G5"/>
    <mergeCell ref="H4:H5"/>
    <mergeCell ref="I4:I5"/>
    <mergeCell ref="J4:J5"/>
    <mergeCell ref="K4:K5"/>
    <mergeCell ref="L4:L5"/>
    <mergeCell ref="S4:S5"/>
    <mergeCell ref="T4:T5"/>
    <mergeCell ref="U4:U5"/>
    <mergeCell ref="V4:V5"/>
    <mergeCell ref="W4:W5"/>
    <mergeCell ref="X4:X5"/>
    <mergeCell ref="Y4:Y5"/>
    <mergeCell ref="Z4:Z5"/>
  </mergeCells>
  <conditionalFormatting sqref="C6">
    <cfRule type="duplicateValues" dxfId="0" priority="525"/>
  </conditionalFormatting>
  <conditionalFormatting sqref="T6">
    <cfRule type="duplicateValues" dxfId="0" priority="522"/>
  </conditionalFormatting>
  <conditionalFormatting sqref="C7">
    <cfRule type="duplicateValues" dxfId="0" priority="524"/>
  </conditionalFormatting>
  <conditionalFormatting sqref="T7">
    <cfRule type="duplicateValues" dxfId="0" priority="523"/>
  </conditionalFormatting>
  <conditionalFormatting sqref="C8">
    <cfRule type="duplicateValues" dxfId="0" priority="521"/>
  </conditionalFormatting>
  <conditionalFormatting sqref="T8">
    <cfRule type="duplicateValues" dxfId="0" priority="520"/>
  </conditionalFormatting>
  <conditionalFormatting sqref="C9">
    <cfRule type="duplicateValues" dxfId="0" priority="519"/>
  </conditionalFormatting>
  <conditionalFormatting sqref="T9">
    <cfRule type="duplicateValues" dxfId="0" priority="518"/>
  </conditionalFormatting>
  <conditionalFormatting sqref="C10">
    <cfRule type="duplicateValues" dxfId="0" priority="517"/>
  </conditionalFormatting>
  <conditionalFormatting sqref="C11">
    <cfRule type="duplicateValues" dxfId="0" priority="516"/>
  </conditionalFormatting>
  <conditionalFormatting sqref="T11">
    <cfRule type="duplicateValues" dxfId="0" priority="515"/>
  </conditionalFormatting>
  <conditionalFormatting sqref="D12">
    <cfRule type="duplicateValues" dxfId="0" priority="513"/>
  </conditionalFormatting>
  <conditionalFormatting sqref="D13">
    <cfRule type="duplicateValues" dxfId="0" priority="512"/>
  </conditionalFormatting>
  <conditionalFormatting sqref="D14">
    <cfRule type="duplicateValues" dxfId="0" priority="511"/>
  </conditionalFormatting>
  <conditionalFormatting sqref="C15">
    <cfRule type="duplicateValues" dxfId="0" priority="510"/>
  </conditionalFormatting>
  <conditionalFormatting sqref="T15">
    <cfRule type="duplicateValues" dxfId="0" priority="509"/>
  </conditionalFormatting>
  <conditionalFormatting sqref="C16">
    <cfRule type="duplicateValues" dxfId="0" priority="508"/>
  </conditionalFormatting>
  <conditionalFormatting sqref="T16">
    <cfRule type="duplicateValues" dxfId="0" priority="507"/>
  </conditionalFormatting>
  <conditionalFormatting sqref="C17">
    <cfRule type="duplicateValues" dxfId="0" priority="506"/>
  </conditionalFormatting>
  <conditionalFormatting sqref="T17">
    <cfRule type="duplicateValues" dxfId="0" priority="505"/>
  </conditionalFormatting>
  <conditionalFormatting sqref="C18">
    <cfRule type="duplicateValues" dxfId="0" priority="504"/>
  </conditionalFormatting>
  <conditionalFormatting sqref="T18">
    <cfRule type="duplicateValues" dxfId="0" priority="503"/>
  </conditionalFormatting>
  <conditionalFormatting sqref="C19">
    <cfRule type="duplicateValues" dxfId="0" priority="502"/>
  </conditionalFormatting>
  <conditionalFormatting sqref="T19">
    <cfRule type="duplicateValues" dxfId="0" priority="501"/>
  </conditionalFormatting>
  <conditionalFormatting sqref="C20">
    <cfRule type="duplicateValues" dxfId="0" priority="500"/>
  </conditionalFormatting>
  <conditionalFormatting sqref="T20">
    <cfRule type="duplicateValues" dxfId="0" priority="499"/>
  </conditionalFormatting>
  <conditionalFormatting sqref="C21">
    <cfRule type="duplicateValues" dxfId="0" priority="498"/>
  </conditionalFormatting>
  <conditionalFormatting sqref="T21">
    <cfRule type="duplicateValues" dxfId="0" priority="497"/>
  </conditionalFormatting>
  <conditionalFormatting sqref="C22">
    <cfRule type="duplicateValues" dxfId="0" priority="496"/>
  </conditionalFormatting>
  <conditionalFormatting sqref="T22">
    <cfRule type="duplicateValues" dxfId="0" priority="495"/>
  </conditionalFormatting>
  <conditionalFormatting sqref="C23">
    <cfRule type="duplicateValues" dxfId="0" priority="494"/>
  </conditionalFormatting>
  <conditionalFormatting sqref="T23">
    <cfRule type="duplicateValues" dxfId="0" priority="493"/>
  </conditionalFormatting>
  <conditionalFormatting sqref="C24">
    <cfRule type="duplicateValues" dxfId="0" priority="492"/>
  </conditionalFormatting>
  <conditionalFormatting sqref="T24">
    <cfRule type="duplicateValues" dxfId="0" priority="491"/>
  </conditionalFormatting>
  <conditionalFormatting sqref="C25">
    <cfRule type="duplicateValues" dxfId="0" priority="490"/>
  </conditionalFormatting>
  <conditionalFormatting sqref="T25">
    <cfRule type="duplicateValues" dxfId="0" priority="488"/>
  </conditionalFormatting>
  <conditionalFormatting sqref="C26">
    <cfRule type="duplicateValues" dxfId="0" priority="487"/>
  </conditionalFormatting>
  <conditionalFormatting sqref="T26">
    <cfRule type="duplicateValues" dxfId="0" priority="486"/>
  </conditionalFormatting>
  <conditionalFormatting sqref="C27">
    <cfRule type="duplicateValues" dxfId="0" priority="485"/>
  </conditionalFormatting>
  <conditionalFormatting sqref="T27">
    <cfRule type="duplicateValues" dxfId="0" priority="484"/>
  </conditionalFormatting>
  <conditionalFormatting sqref="D28">
    <cfRule type="duplicateValues" dxfId="0" priority="483"/>
  </conditionalFormatting>
  <conditionalFormatting sqref="C29">
    <cfRule type="duplicateValues" dxfId="0" priority="482"/>
  </conditionalFormatting>
  <conditionalFormatting sqref="T29">
    <cfRule type="duplicateValues" dxfId="0" priority="481"/>
  </conditionalFormatting>
  <conditionalFormatting sqref="C30">
    <cfRule type="duplicateValues" dxfId="0" priority="480"/>
  </conditionalFormatting>
  <conditionalFormatting sqref="T30">
    <cfRule type="duplicateValues" dxfId="0" priority="479"/>
  </conditionalFormatting>
  <conditionalFormatting sqref="C31">
    <cfRule type="duplicateValues" dxfId="0" priority="478"/>
  </conditionalFormatting>
  <conditionalFormatting sqref="T31">
    <cfRule type="duplicateValues" dxfId="0" priority="477"/>
  </conditionalFormatting>
  <conditionalFormatting sqref="C32">
    <cfRule type="duplicateValues" dxfId="0" priority="476"/>
  </conditionalFormatting>
  <conditionalFormatting sqref="T32">
    <cfRule type="duplicateValues" dxfId="0" priority="475"/>
  </conditionalFormatting>
  <conditionalFormatting sqref="C33">
    <cfRule type="duplicateValues" dxfId="0" priority="474"/>
  </conditionalFormatting>
  <conditionalFormatting sqref="T33">
    <cfRule type="duplicateValues" dxfId="0" priority="473"/>
  </conditionalFormatting>
  <conditionalFormatting sqref="C34">
    <cfRule type="duplicateValues" dxfId="0" priority="472"/>
  </conditionalFormatting>
  <conditionalFormatting sqref="T34">
    <cfRule type="duplicateValues" dxfId="0" priority="471"/>
  </conditionalFormatting>
  <conditionalFormatting sqref="C35">
    <cfRule type="duplicateValues" dxfId="0" priority="470"/>
  </conditionalFormatting>
  <conditionalFormatting sqref="T35">
    <cfRule type="duplicateValues" dxfId="0" priority="469"/>
  </conditionalFormatting>
  <conditionalFormatting sqref="C36">
    <cfRule type="duplicateValues" dxfId="0" priority="468"/>
  </conditionalFormatting>
  <conditionalFormatting sqref="T36">
    <cfRule type="duplicateValues" dxfId="0" priority="467"/>
  </conditionalFormatting>
  <conditionalFormatting sqref="C37">
    <cfRule type="duplicateValues" dxfId="0" priority="466"/>
  </conditionalFormatting>
  <conditionalFormatting sqref="T37">
    <cfRule type="duplicateValues" dxfId="0" priority="465"/>
  </conditionalFormatting>
  <conditionalFormatting sqref="C38">
    <cfRule type="duplicateValues" dxfId="0" priority="413"/>
  </conditionalFormatting>
  <conditionalFormatting sqref="T38">
    <cfRule type="duplicateValues" dxfId="0" priority="412"/>
  </conditionalFormatting>
  <conditionalFormatting sqref="C39">
    <cfRule type="duplicateValues" dxfId="0" priority="411"/>
  </conditionalFormatting>
  <conditionalFormatting sqref="T39">
    <cfRule type="duplicateValues" dxfId="0" priority="410"/>
  </conditionalFormatting>
  <conditionalFormatting sqref="C40">
    <cfRule type="duplicateValues" dxfId="0" priority="409"/>
  </conditionalFormatting>
  <conditionalFormatting sqref="T40">
    <cfRule type="duplicateValues" dxfId="0" priority="408"/>
  </conditionalFormatting>
  <conditionalFormatting sqref="C41">
    <cfRule type="duplicateValues" dxfId="0" priority="407"/>
  </conditionalFormatting>
  <conditionalFormatting sqref="T41">
    <cfRule type="duplicateValues" dxfId="0" priority="406"/>
  </conditionalFormatting>
  <conditionalFormatting sqref="C42">
    <cfRule type="duplicateValues" dxfId="0" priority="405"/>
  </conditionalFormatting>
  <conditionalFormatting sqref="D42">
    <cfRule type="duplicateValues" dxfId="0" priority="404"/>
  </conditionalFormatting>
  <conditionalFormatting sqref="T42">
    <cfRule type="duplicateValues" dxfId="0" priority="403"/>
  </conditionalFormatting>
  <conditionalFormatting sqref="C43">
    <cfRule type="duplicateValues" dxfId="0" priority="402"/>
  </conditionalFormatting>
  <conditionalFormatting sqref="T43">
    <cfRule type="duplicateValues" dxfId="0" priority="328"/>
  </conditionalFormatting>
  <conditionalFormatting sqref="C44">
    <cfRule type="duplicateValues" dxfId="0" priority="401"/>
  </conditionalFormatting>
  <conditionalFormatting sqref="T44">
    <cfRule type="duplicateValues" dxfId="0" priority="400"/>
  </conditionalFormatting>
  <conditionalFormatting sqref="C45">
    <cfRule type="duplicateValues" dxfId="0" priority="399"/>
  </conditionalFormatting>
  <conditionalFormatting sqref="T45">
    <cfRule type="duplicateValues" dxfId="0" priority="398"/>
  </conditionalFormatting>
  <conditionalFormatting sqref="C46">
    <cfRule type="duplicateValues" dxfId="0" priority="397"/>
  </conditionalFormatting>
  <conditionalFormatting sqref="T46">
    <cfRule type="duplicateValues" dxfId="0" priority="396"/>
  </conditionalFormatting>
  <conditionalFormatting sqref="D47">
    <cfRule type="duplicateValues" dxfId="0" priority="395"/>
  </conditionalFormatting>
  <conditionalFormatting sqref="C48">
    <cfRule type="duplicateValues" dxfId="0" priority="394"/>
  </conditionalFormatting>
  <conditionalFormatting sqref="T48">
    <cfRule type="duplicateValues" dxfId="0" priority="393"/>
  </conditionalFormatting>
  <conditionalFormatting sqref="C49">
    <cfRule type="duplicateValues" dxfId="0" priority="392"/>
  </conditionalFormatting>
  <conditionalFormatting sqref="T49">
    <cfRule type="duplicateValues" dxfId="0" priority="391"/>
  </conditionalFormatting>
  <conditionalFormatting sqref="C50">
    <cfRule type="duplicateValues" dxfId="0" priority="390"/>
  </conditionalFormatting>
  <conditionalFormatting sqref="T50">
    <cfRule type="duplicateValues" dxfId="0" priority="388"/>
  </conditionalFormatting>
  <conditionalFormatting sqref="C51">
    <cfRule type="duplicateValues" dxfId="0" priority="387"/>
  </conditionalFormatting>
  <conditionalFormatting sqref="T51">
    <cfRule type="duplicateValues" dxfId="0" priority="386"/>
  </conditionalFormatting>
  <conditionalFormatting sqref="D52">
    <cfRule type="duplicateValues" dxfId="0" priority="385"/>
  </conditionalFormatting>
  <conditionalFormatting sqref="C53">
    <cfRule type="duplicateValues" dxfId="0" priority="384"/>
  </conditionalFormatting>
  <conditionalFormatting sqref="T53">
    <cfRule type="duplicateValues" dxfId="0" priority="383"/>
  </conditionalFormatting>
  <conditionalFormatting sqref="C54">
    <cfRule type="duplicateValues" dxfId="0" priority="382"/>
  </conditionalFormatting>
  <conditionalFormatting sqref="T54">
    <cfRule type="duplicateValues" dxfId="0" priority="381"/>
  </conditionalFormatting>
  <conditionalFormatting sqref="D55">
    <cfRule type="duplicateValues" dxfId="0" priority="380"/>
  </conditionalFormatting>
  <conditionalFormatting sqref="C56">
    <cfRule type="duplicateValues" dxfId="0" priority="379"/>
  </conditionalFormatting>
  <conditionalFormatting sqref="T56">
    <cfRule type="duplicateValues" dxfId="0" priority="378"/>
  </conditionalFormatting>
  <conditionalFormatting sqref="C57">
    <cfRule type="duplicateValues" dxfId="0" priority="377"/>
  </conditionalFormatting>
  <conditionalFormatting sqref="T57">
    <cfRule type="duplicateValues" dxfId="0" priority="376"/>
  </conditionalFormatting>
  <conditionalFormatting sqref="C58">
    <cfRule type="duplicateValues" dxfId="0" priority="463"/>
  </conditionalFormatting>
  <conditionalFormatting sqref="D58">
    <cfRule type="duplicateValues" dxfId="0" priority="375"/>
  </conditionalFormatting>
  <conditionalFormatting sqref="T58">
    <cfRule type="duplicateValues" dxfId="0" priority="374"/>
  </conditionalFormatting>
  <conditionalFormatting sqref="C59">
    <cfRule type="duplicateValues" dxfId="0" priority="373"/>
  </conditionalFormatting>
  <conditionalFormatting sqref="C60">
    <cfRule type="duplicateValues" dxfId="0" priority="460"/>
  </conditionalFormatting>
  <conditionalFormatting sqref="T60">
    <cfRule type="duplicateValues" dxfId="0" priority="371"/>
  </conditionalFormatting>
  <conditionalFormatting sqref="C61">
    <cfRule type="duplicateValues" dxfId="0" priority="459"/>
  </conditionalFormatting>
  <conditionalFormatting sqref="D62">
    <cfRule type="duplicateValues" dxfId="0" priority="370"/>
  </conditionalFormatting>
  <conditionalFormatting sqref="D63">
    <cfRule type="duplicateValues" dxfId="0" priority="369"/>
  </conditionalFormatting>
  <conditionalFormatting sqref="C64">
    <cfRule type="duplicateValues" dxfId="0" priority="368"/>
  </conditionalFormatting>
  <conditionalFormatting sqref="T64">
    <cfRule type="duplicateValues" dxfId="0" priority="367"/>
  </conditionalFormatting>
  <conditionalFormatting sqref="C65">
    <cfRule type="duplicateValues" dxfId="0" priority="366"/>
  </conditionalFormatting>
  <conditionalFormatting sqref="T65">
    <cfRule type="duplicateValues" dxfId="0" priority="365"/>
  </conditionalFormatting>
  <conditionalFormatting sqref="C66">
    <cfRule type="duplicateValues" dxfId="0" priority="364"/>
  </conditionalFormatting>
  <conditionalFormatting sqref="T66">
    <cfRule type="duplicateValues" dxfId="0" priority="363"/>
  </conditionalFormatting>
  <conditionalFormatting sqref="C67">
    <cfRule type="duplicateValues" dxfId="0" priority="362"/>
  </conditionalFormatting>
  <conditionalFormatting sqref="T67">
    <cfRule type="duplicateValues" dxfId="0" priority="359"/>
  </conditionalFormatting>
  <conditionalFormatting sqref="C68">
    <cfRule type="duplicateValues" dxfId="0" priority="361"/>
  </conditionalFormatting>
  <conditionalFormatting sqref="D68">
    <cfRule type="duplicateValues" dxfId="1" priority="360"/>
  </conditionalFormatting>
  <conditionalFormatting sqref="T68">
    <cfRule type="duplicateValues" dxfId="0" priority="358"/>
  </conditionalFormatting>
  <conditionalFormatting sqref="D69">
    <cfRule type="duplicateValues" dxfId="0" priority="357"/>
  </conditionalFormatting>
  <conditionalFormatting sqref="C70">
    <cfRule type="duplicateValues" dxfId="0" priority="356"/>
  </conditionalFormatting>
  <conditionalFormatting sqref="T70">
    <cfRule type="duplicateValues" dxfId="0" priority="355"/>
  </conditionalFormatting>
  <conditionalFormatting sqref="C71">
    <cfRule type="duplicateValues" dxfId="0" priority="354"/>
  </conditionalFormatting>
  <conditionalFormatting sqref="T71">
    <cfRule type="duplicateValues" dxfId="0" priority="353"/>
  </conditionalFormatting>
  <conditionalFormatting sqref="C72">
    <cfRule type="duplicateValues" dxfId="0" priority="352"/>
  </conditionalFormatting>
  <conditionalFormatting sqref="T72">
    <cfRule type="duplicateValues" dxfId="0" priority="351"/>
  </conditionalFormatting>
  <conditionalFormatting sqref="C73">
    <cfRule type="duplicateValues" dxfId="0" priority="350"/>
  </conditionalFormatting>
  <conditionalFormatting sqref="T73">
    <cfRule type="duplicateValues" dxfId="0" priority="349"/>
  </conditionalFormatting>
  <conditionalFormatting sqref="C74">
    <cfRule type="duplicateValues" dxfId="0" priority="348"/>
  </conditionalFormatting>
  <conditionalFormatting sqref="T74">
    <cfRule type="duplicateValues" dxfId="0" priority="347"/>
  </conditionalFormatting>
  <conditionalFormatting sqref="C75">
    <cfRule type="duplicateValues" dxfId="0" priority="346"/>
  </conditionalFormatting>
  <conditionalFormatting sqref="T75">
    <cfRule type="duplicateValues" dxfId="0" priority="345"/>
  </conditionalFormatting>
  <conditionalFormatting sqref="C76">
    <cfRule type="duplicateValues" dxfId="0" priority="344"/>
  </conditionalFormatting>
  <conditionalFormatting sqref="T76">
    <cfRule type="duplicateValues" dxfId="0" priority="343"/>
  </conditionalFormatting>
  <conditionalFormatting sqref="C77">
    <cfRule type="duplicateValues" dxfId="0" priority="342"/>
  </conditionalFormatting>
  <conditionalFormatting sqref="T77">
    <cfRule type="duplicateValues" dxfId="0" priority="341"/>
  </conditionalFormatting>
  <conditionalFormatting sqref="C80">
    <cfRule type="duplicateValues" dxfId="0" priority="440"/>
  </conditionalFormatting>
  <conditionalFormatting sqref="T80">
    <cfRule type="duplicateValues" dxfId="0" priority="339"/>
  </conditionalFormatting>
  <conditionalFormatting sqref="C81">
    <cfRule type="duplicateValues" dxfId="0" priority="338"/>
  </conditionalFormatting>
  <conditionalFormatting sqref="D82">
    <cfRule type="duplicateValues" dxfId="0" priority="337"/>
  </conditionalFormatting>
  <conditionalFormatting sqref="D83">
    <cfRule type="duplicateValues" dxfId="0" priority="336"/>
  </conditionalFormatting>
  <conditionalFormatting sqref="D84">
    <cfRule type="duplicateValues" dxfId="0" priority="335"/>
  </conditionalFormatting>
  <conditionalFormatting sqref="C85">
    <cfRule type="duplicateValues" dxfId="0" priority="334"/>
  </conditionalFormatting>
  <conditionalFormatting sqref="T85">
    <cfRule type="duplicateValues" dxfId="0" priority="333"/>
  </conditionalFormatting>
  <conditionalFormatting sqref="D86">
    <cfRule type="duplicateValues" dxfId="0" priority="330"/>
  </conditionalFormatting>
  <conditionalFormatting sqref="C90">
    <cfRule type="duplicateValues" dxfId="0" priority="327"/>
  </conditionalFormatting>
  <conditionalFormatting sqref="T90">
    <cfRule type="duplicateValues" dxfId="0" priority="325"/>
  </conditionalFormatting>
  <conditionalFormatting sqref="C91">
    <cfRule type="duplicateValues" dxfId="0" priority="326"/>
  </conditionalFormatting>
  <conditionalFormatting sqref="T91">
    <cfRule type="duplicateValues" dxfId="0" priority="324"/>
  </conditionalFormatting>
  <conditionalFormatting sqref="C92">
    <cfRule type="duplicateValues" dxfId="0" priority="323"/>
  </conditionalFormatting>
  <conditionalFormatting sqref="T92">
    <cfRule type="duplicateValues" dxfId="0" priority="322"/>
  </conditionalFormatting>
  <conditionalFormatting sqref="C93">
    <cfRule type="duplicateValues" dxfId="0" priority="321"/>
  </conditionalFormatting>
  <conditionalFormatting sqref="T93">
    <cfRule type="duplicateValues" dxfId="0" priority="320"/>
  </conditionalFormatting>
  <conditionalFormatting sqref="C94">
    <cfRule type="duplicateValues" dxfId="0" priority="319"/>
  </conditionalFormatting>
  <conditionalFormatting sqref="T94">
    <cfRule type="duplicateValues" dxfId="0" priority="318"/>
  </conditionalFormatting>
  <conditionalFormatting sqref="C95">
    <cfRule type="duplicateValues" dxfId="0" priority="317"/>
  </conditionalFormatting>
  <conditionalFormatting sqref="T95">
    <cfRule type="duplicateValues" dxfId="0" priority="316"/>
  </conditionalFormatting>
  <conditionalFormatting sqref="C96">
    <cfRule type="duplicateValues" dxfId="0" priority="315"/>
  </conditionalFormatting>
  <conditionalFormatting sqref="C97">
    <cfRule type="duplicateValues" dxfId="0" priority="314"/>
  </conditionalFormatting>
  <conditionalFormatting sqref="C98">
    <cfRule type="duplicateValues" dxfId="0" priority="313"/>
  </conditionalFormatting>
  <conditionalFormatting sqref="T98">
    <cfRule type="duplicateValues" dxfId="0" priority="312"/>
  </conditionalFormatting>
  <conditionalFormatting sqref="T99">
    <cfRule type="duplicateValues" dxfId="0" priority="310"/>
  </conditionalFormatting>
  <conditionalFormatting sqref="T100">
    <cfRule type="duplicateValues" dxfId="0" priority="309"/>
  </conditionalFormatting>
  <conditionalFormatting sqref="C101">
    <cfRule type="duplicateValues" dxfId="0" priority="308"/>
  </conditionalFormatting>
  <conditionalFormatting sqref="T101">
    <cfRule type="duplicateValues" dxfId="0" priority="307"/>
  </conditionalFormatting>
  <conditionalFormatting sqref="C102">
    <cfRule type="duplicateValues" dxfId="0" priority="306"/>
  </conditionalFormatting>
  <conditionalFormatting sqref="T102">
    <cfRule type="duplicateValues" dxfId="0" priority="305"/>
  </conditionalFormatting>
  <conditionalFormatting sqref="C103">
    <cfRule type="duplicateValues" dxfId="0" priority="304"/>
  </conditionalFormatting>
  <conditionalFormatting sqref="T103">
    <cfRule type="duplicateValues" dxfId="0" priority="303"/>
  </conditionalFormatting>
  <conditionalFormatting sqref="C104">
    <cfRule type="duplicateValues" dxfId="0" priority="302"/>
  </conditionalFormatting>
  <conditionalFormatting sqref="T104">
    <cfRule type="duplicateValues" dxfId="0" priority="301"/>
  </conditionalFormatting>
  <conditionalFormatting sqref="C105">
    <cfRule type="duplicateValues" dxfId="0" priority="300"/>
  </conditionalFormatting>
  <conditionalFormatting sqref="T105">
    <cfRule type="duplicateValues" dxfId="0" priority="299"/>
  </conditionalFormatting>
  <conditionalFormatting sqref="C106">
    <cfRule type="duplicateValues" dxfId="0" priority="298"/>
  </conditionalFormatting>
  <conditionalFormatting sqref="T106">
    <cfRule type="duplicateValues" dxfId="0" priority="297"/>
  </conditionalFormatting>
  <conditionalFormatting sqref="C107">
    <cfRule type="duplicateValues" dxfId="0" priority="296"/>
  </conditionalFormatting>
  <conditionalFormatting sqref="T107">
    <cfRule type="duplicateValues" dxfId="0" priority="295"/>
  </conditionalFormatting>
  <conditionalFormatting sqref="C108">
    <cfRule type="duplicateValues" dxfId="0" priority="293"/>
  </conditionalFormatting>
  <conditionalFormatting sqref="T108">
    <cfRule type="duplicateValues" dxfId="0" priority="292"/>
  </conditionalFormatting>
  <conditionalFormatting sqref="C109">
    <cfRule type="duplicateValues" dxfId="0" priority="242"/>
  </conditionalFormatting>
  <conditionalFormatting sqref="T109">
    <cfRule type="duplicateValues" dxfId="0" priority="241"/>
  </conditionalFormatting>
  <conditionalFormatting sqref="D110">
    <cfRule type="duplicateValues" dxfId="0" priority="240"/>
  </conditionalFormatting>
  <conditionalFormatting sqref="D111">
    <cfRule type="duplicateValues" dxfId="0" priority="239"/>
  </conditionalFormatting>
  <conditionalFormatting sqref="D112">
    <cfRule type="duplicateValues" dxfId="0" priority="238"/>
  </conditionalFormatting>
  <conditionalFormatting sqref="C113">
    <cfRule type="duplicateValues" dxfId="0" priority="237"/>
  </conditionalFormatting>
  <conditionalFormatting sqref="T113">
    <cfRule type="duplicateValues" dxfId="0" priority="236"/>
  </conditionalFormatting>
  <conditionalFormatting sqref="C114">
    <cfRule type="duplicateValues" dxfId="0" priority="235"/>
  </conditionalFormatting>
  <conditionalFormatting sqref="T114">
    <cfRule type="duplicateValues" dxfId="0" priority="234"/>
  </conditionalFormatting>
  <conditionalFormatting sqref="C115">
    <cfRule type="duplicateValues" dxfId="0" priority="233"/>
  </conditionalFormatting>
  <conditionalFormatting sqref="T115">
    <cfRule type="duplicateValues" dxfId="0" priority="232"/>
  </conditionalFormatting>
  <conditionalFormatting sqref="C116">
    <cfRule type="duplicateValues" dxfId="0" priority="231"/>
  </conditionalFormatting>
  <conditionalFormatting sqref="T116">
    <cfRule type="duplicateValues" dxfId="0" priority="230"/>
  </conditionalFormatting>
  <conditionalFormatting sqref="C117">
    <cfRule type="duplicateValues" dxfId="0" priority="229"/>
  </conditionalFormatting>
  <conditionalFormatting sqref="T117">
    <cfRule type="duplicateValues" dxfId="0" priority="228"/>
  </conditionalFormatting>
  <conditionalFormatting sqref="C118">
    <cfRule type="duplicateValues" dxfId="0" priority="227"/>
  </conditionalFormatting>
  <conditionalFormatting sqref="T118">
    <cfRule type="duplicateValues" dxfId="0" priority="226"/>
  </conditionalFormatting>
  <conditionalFormatting sqref="C119">
    <cfRule type="duplicateValues" dxfId="0" priority="225"/>
  </conditionalFormatting>
  <conditionalFormatting sqref="T119">
    <cfRule type="duplicateValues" dxfId="0" priority="224"/>
  </conditionalFormatting>
  <conditionalFormatting sqref="C120">
    <cfRule type="duplicateValues" dxfId="0" priority="223"/>
  </conditionalFormatting>
  <conditionalFormatting sqref="T120">
    <cfRule type="duplicateValues" dxfId="0" priority="222"/>
  </conditionalFormatting>
  <conditionalFormatting sqref="C121">
    <cfRule type="duplicateValues" dxfId="0" priority="221"/>
  </conditionalFormatting>
  <conditionalFormatting sqref="T121">
    <cfRule type="duplicateValues" dxfId="0" priority="220"/>
  </conditionalFormatting>
  <conditionalFormatting sqref="C122">
    <cfRule type="duplicateValues" dxfId="0" priority="219"/>
  </conditionalFormatting>
  <conditionalFormatting sqref="T122">
    <cfRule type="duplicateValues" dxfId="0" priority="218"/>
  </conditionalFormatting>
  <conditionalFormatting sqref="C123">
    <cfRule type="duplicateValues" dxfId="0" priority="216"/>
  </conditionalFormatting>
  <conditionalFormatting sqref="D123">
    <cfRule type="duplicateValues" dxfId="1" priority="215"/>
  </conditionalFormatting>
  <conditionalFormatting sqref="T123">
    <cfRule type="duplicateValues" dxfId="0" priority="214"/>
  </conditionalFormatting>
  <conditionalFormatting sqref="C124">
    <cfRule type="duplicateValues" dxfId="0" priority="213"/>
  </conditionalFormatting>
  <conditionalFormatting sqref="T124">
    <cfRule type="duplicateValues" dxfId="0" priority="212"/>
  </conditionalFormatting>
  <conditionalFormatting sqref="D125">
    <cfRule type="duplicateValues" dxfId="0" priority="211"/>
  </conditionalFormatting>
  <conditionalFormatting sqref="C126">
    <cfRule type="duplicateValues" dxfId="0" priority="210"/>
  </conditionalFormatting>
  <conditionalFormatting sqref="C127">
    <cfRule type="duplicateValues" dxfId="0" priority="209"/>
  </conditionalFormatting>
  <conditionalFormatting sqref="T127">
    <cfRule type="duplicateValues" dxfId="0" priority="208"/>
  </conditionalFormatting>
  <conditionalFormatting sqref="C128">
    <cfRule type="duplicateValues" dxfId="0" priority="207"/>
  </conditionalFormatting>
  <conditionalFormatting sqref="T128">
    <cfRule type="duplicateValues" dxfId="0" priority="206"/>
  </conditionalFormatting>
  <conditionalFormatting sqref="C129">
    <cfRule type="duplicateValues" dxfId="0" priority="205"/>
  </conditionalFormatting>
  <conditionalFormatting sqref="T129">
    <cfRule type="duplicateValues" dxfId="0" priority="204"/>
  </conditionalFormatting>
  <conditionalFormatting sqref="C130">
    <cfRule type="duplicateValues" dxfId="0" priority="270"/>
  </conditionalFormatting>
  <conditionalFormatting sqref="C131">
    <cfRule type="duplicateValues" dxfId="0" priority="202"/>
  </conditionalFormatting>
  <conditionalFormatting sqref="T131">
    <cfRule type="duplicateValues" dxfId="0" priority="201"/>
  </conditionalFormatting>
  <conditionalFormatting sqref="C132">
    <cfRule type="duplicateValues" dxfId="0" priority="200"/>
  </conditionalFormatting>
  <conditionalFormatting sqref="T132">
    <cfRule type="duplicateValues" dxfId="0" priority="199"/>
  </conditionalFormatting>
  <conditionalFormatting sqref="C133">
    <cfRule type="duplicateValues" dxfId="0" priority="195"/>
  </conditionalFormatting>
  <conditionalFormatting sqref="T133">
    <cfRule type="duplicateValues" dxfId="0" priority="194"/>
  </conditionalFormatting>
  <conditionalFormatting sqref="C134">
    <cfRule type="duplicateValues" dxfId="0" priority="190"/>
  </conditionalFormatting>
  <conditionalFormatting sqref="T134">
    <cfRule type="duplicateValues" dxfId="0" priority="189"/>
  </conditionalFormatting>
  <conditionalFormatting sqref="C135">
    <cfRule type="duplicateValues" dxfId="0" priority="188"/>
  </conditionalFormatting>
  <conditionalFormatting sqref="T135">
    <cfRule type="duplicateValues" dxfId="0" priority="187"/>
  </conditionalFormatting>
  <conditionalFormatting sqref="D136">
    <cfRule type="duplicateValues" dxfId="0" priority="184"/>
  </conditionalFormatting>
  <conditionalFormatting sqref="C137">
    <cfRule type="duplicateValues" dxfId="0" priority="183"/>
  </conditionalFormatting>
  <conditionalFormatting sqref="T137">
    <cfRule type="duplicateValues" dxfId="0" priority="182"/>
  </conditionalFormatting>
  <conditionalFormatting sqref="C138">
    <cfRule type="duplicateValues" dxfId="0" priority="181"/>
  </conditionalFormatting>
  <conditionalFormatting sqref="T138">
    <cfRule type="duplicateValues" dxfId="0" priority="180"/>
  </conditionalFormatting>
  <conditionalFormatting sqref="C139">
    <cfRule type="duplicateValues" dxfId="0" priority="179"/>
  </conditionalFormatting>
  <conditionalFormatting sqref="T139">
    <cfRule type="duplicateValues" dxfId="0" priority="178"/>
  </conditionalFormatting>
  <conditionalFormatting sqref="C140">
    <cfRule type="duplicateValues" dxfId="0" priority="177"/>
  </conditionalFormatting>
  <conditionalFormatting sqref="T140">
    <cfRule type="duplicateValues" dxfId="0" priority="176"/>
  </conditionalFormatting>
  <conditionalFormatting sqref="C141">
    <cfRule type="duplicateValues" dxfId="0" priority="175"/>
  </conditionalFormatting>
  <conditionalFormatting sqref="T141">
    <cfRule type="duplicateValues" dxfId="0" priority="173"/>
  </conditionalFormatting>
  <conditionalFormatting sqref="D142">
    <cfRule type="duplicateValues" dxfId="0" priority="174"/>
  </conditionalFormatting>
  <conditionalFormatting sqref="C143">
    <cfRule type="duplicateValues" dxfId="0" priority="172"/>
  </conditionalFormatting>
  <conditionalFormatting sqref="T143">
    <cfRule type="duplicateValues" dxfId="0" priority="171"/>
  </conditionalFormatting>
  <conditionalFormatting sqref="D144">
    <cfRule type="duplicateValues" dxfId="0" priority="169"/>
  </conditionalFormatting>
  <conditionalFormatting sqref="C147">
    <cfRule type="duplicateValues" dxfId="0" priority="145"/>
  </conditionalFormatting>
  <conditionalFormatting sqref="T147">
    <cfRule type="duplicateValues" dxfId="0" priority="144"/>
  </conditionalFormatting>
  <conditionalFormatting sqref="C148">
    <cfRule type="duplicateValues" dxfId="0" priority="141"/>
  </conditionalFormatting>
  <conditionalFormatting sqref="T148">
    <cfRule type="duplicateValues" dxfId="0" priority="140"/>
  </conditionalFormatting>
  <conditionalFormatting sqref="C149">
    <cfRule type="duplicateValues" dxfId="0" priority="139"/>
  </conditionalFormatting>
  <conditionalFormatting sqref="T149">
    <cfRule type="duplicateValues" dxfId="0" priority="138"/>
  </conditionalFormatting>
  <conditionalFormatting sqref="C150">
    <cfRule type="duplicateValues" dxfId="0" priority="137"/>
  </conditionalFormatting>
  <conditionalFormatting sqref="T150">
    <cfRule type="duplicateValues" dxfId="0" priority="136"/>
  </conditionalFormatting>
  <conditionalFormatting sqref="D151">
    <cfRule type="duplicateValues" dxfId="0" priority="135"/>
  </conditionalFormatting>
  <conditionalFormatting sqref="D152">
    <cfRule type="duplicateValues" dxfId="0" priority="134"/>
  </conditionalFormatting>
  <conditionalFormatting sqref="D153">
    <cfRule type="duplicateValues" dxfId="0" priority="133"/>
  </conditionalFormatting>
  <conditionalFormatting sqref="D154">
    <cfRule type="duplicateValues" dxfId="0" priority="132"/>
  </conditionalFormatting>
  <conditionalFormatting sqref="C157">
    <cfRule type="duplicateValues" dxfId="0" priority="130"/>
  </conditionalFormatting>
  <conditionalFormatting sqref="T157">
    <cfRule type="duplicateValues" dxfId="0" priority="129"/>
  </conditionalFormatting>
  <conditionalFormatting sqref="C158">
    <cfRule type="duplicateValues" dxfId="0" priority="127"/>
  </conditionalFormatting>
  <conditionalFormatting sqref="T158">
    <cfRule type="duplicateValues" dxfId="0" priority="126"/>
  </conditionalFormatting>
  <conditionalFormatting sqref="C159">
    <cfRule type="duplicateValues" dxfId="0" priority="125"/>
  </conditionalFormatting>
  <conditionalFormatting sqref="T159">
    <cfRule type="duplicateValues" dxfId="0" priority="124"/>
  </conditionalFormatting>
  <conditionalFormatting sqref="C160">
    <cfRule type="duplicateValues" dxfId="0" priority="122"/>
  </conditionalFormatting>
  <conditionalFormatting sqref="T160">
    <cfRule type="duplicateValues" dxfId="0" priority="121"/>
  </conditionalFormatting>
  <conditionalFormatting sqref="C161">
    <cfRule type="duplicateValues" dxfId="0" priority="120"/>
  </conditionalFormatting>
  <conditionalFormatting sqref="T161">
    <cfRule type="duplicateValues" dxfId="0" priority="119"/>
  </conditionalFormatting>
  <conditionalFormatting sqref="D162">
    <cfRule type="duplicateValues" dxfId="0" priority="98"/>
  </conditionalFormatting>
  <conditionalFormatting sqref="C163">
    <cfRule type="duplicateValues" dxfId="0" priority="97"/>
  </conditionalFormatting>
  <conditionalFormatting sqref="T163">
    <cfRule type="duplicateValues" dxfId="0" priority="96"/>
  </conditionalFormatting>
  <conditionalFormatting sqref="C164">
    <cfRule type="duplicateValues" dxfId="0" priority="95"/>
  </conditionalFormatting>
  <conditionalFormatting sqref="T164">
    <cfRule type="duplicateValues" dxfId="0" priority="94"/>
  </conditionalFormatting>
  <conditionalFormatting sqref="C165">
    <cfRule type="duplicateValues" dxfId="0" priority="93"/>
  </conditionalFormatting>
  <conditionalFormatting sqref="T165">
    <cfRule type="duplicateValues" dxfId="0" priority="92"/>
  </conditionalFormatting>
  <conditionalFormatting sqref="C166">
    <cfRule type="duplicateValues" dxfId="0" priority="91"/>
  </conditionalFormatting>
  <conditionalFormatting sqref="T166">
    <cfRule type="duplicateValues" dxfId="0" priority="90"/>
  </conditionalFormatting>
  <conditionalFormatting sqref="C167">
    <cfRule type="duplicateValues" dxfId="0" priority="89"/>
  </conditionalFormatting>
  <conditionalFormatting sqref="T167">
    <cfRule type="duplicateValues" dxfId="0" priority="88"/>
  </conditionalFormatting>
  <conditionalFormatting sqref="C168">
    <cfRule type="duplicateValues" dxfId="0" priority="87"/>
  </conditionalFormatting>
  <conditionalFormatting sqref="T168">
    <cfRule type="duplicateValues" dxfId="0" priority="86"/>
  </conditionalFormatting>
  <conditionalFormatting sqref="C169">
    <cfRule type="duplicateValues" dxfId="0" priority="85"/>
  </conditionalFormatting>
  <conditionalFormatting sqref="T169">
    <cfRule type="duplicateValues" dxfId="0" priority="84"/>
  </conditionalFormatting>
  <conditionalFormatting sqref="C170">
    <cfRule type="duplicateValues" dxfId="0" priority="83"/>
  </conditionalFormatting>
  <conditionalFormatting sqref="T170">
    <cfRule type="duplicateValues" dxfId="0" priority="82"/>
  </conditionalFormatting>
  <conditionalFormatting sqref="D171">
    <cfRule type="duplicateValues" dxfId="0" priority="79"/>
  </conditionalFormatting>
  <conditionalFormatting sqref="C172">
    <cfRule type="duplicateValues" dxfId="0" priority="78"/>
  </conditionalFormatting>
  <conditionalFormatting sqref="T172">
    <cfRule type="duplicateValues" dxfId="0" priority="77"/>
  </conditionalFormatting>
  <conditionalFormatting sqref="C173">
    <cfRule type="duplicateValues" dxfId="0" priority="76"/>
  </conditionalFormatting>
  <conditionalFormatting sqref="T173">
    <cfRule type="duplicateValues" dxfId="0" priority="75"/>
  </conditionalFormatting>
  <conditionalFormatting sqref="C174">
    <cfRule type="duplicateValues" dxfId="0" priority="74"/>
  </conditionalFormatting>
  <conditionalFormatting sqref="T174">
    <cfRule type="duplicateValues" dxfId="0" priority="73"/>
  </conditionalFormatting>
  <conditionalFormatting sqref="D175">
    <cfRule type="duplicateValues" dxfId="0" priority="70"/>
  </conditionalFormatting>
  <conditionalFormatting sqref="T176">
    <cfRule type="duplicateValues" dxfId="0" priority="58"/>
  </conditionalFormatting>
  <conditionalFormatting sqref="T177">
    <cfRule type="duplicateValues" dxfId="0" priority="57"/>
  </conditionalFormatting>
  <conditionalFormatting sqref="C178">
    <cfRule type="duplicateValues" dxfId="0" priority="56"/>
  </conditionalFormatting>
  <conditionalFormatting sqref="C179">
    <cfRule type="duplicateValues" dxfId="0" priority="55"/>
  </conditionalFormatting>
  <conditionalFormatting sqref="T179">
    <cfRule type="duplicateValues" dxfId="0" priority="54"/>
  </conditionalFormatting>
  <conditionalFormatting sqref="D180">
    <cfRule type="duplicateValues" dxfId="0" priority="53"/>
  </conditionalFormatting>
  <conditionalFormatting sqref="C181">
    <cfRule type="duplicateValues" dxfId="0" priority="52"/>
  </conditionalFormatting>
  <conditionalFormatting sqref="D182">
    <cfRule type="duplicateValues" dxfId="0" priority="51"/>
  </conditionalFormatting>
  <conditionalFormatting sqref="D183">
    <cfRule type="duplicateValues" dxfId="0" priority="33"/>
  </conditionalFormatting>
  <conditionalFormatting sqref="D184">
    <cfRule type="duplicateValues" dxfId="0" priority="32"/>
  </conditionalFormatting>
  <conditionalFormatting sqref="D185">
    <cfRule type="duplicateValues" dxfId="0" priority="31"/>
  </conditionalFormatting>
  <conditionalFormatting sqref="D186">
    <cfRule type="duplicateValues" dxfId="0" priority="30"/>
  </conditionalFormatting>
  <conditionalFormatting sqref="D187">
    <cfRule type="duplicateValues" dxfId="0" priority="29"/>
  </conditionalFormatting>
  <conditionalFormatting sqref="D188">
    <cfRule type="duplicateValues" dxfId="0" priority="28"/>
  </conditionalFormatting>
  <conditionalFormatting sqref="D189">
    <cfRule type="duplicateValues" dxfId="0" priority="27"/>
  </conditionalFormatting>
  <conditionalFormatting sqref="D190">
    <cfRule type="duplicateValues" dxfId="0" priority="26"/>
  </conditionalFormatting>
  <conditionalFormatting sqref="C191">
    <cfRule type="duplicateValues" dxfId="0" priority="25"/>
  </conditionalFormatting>
  <conditionalFormatting sqref="C192">
    <cfRule type="duplicateValues" dxfId="0" priority="24"/>
  </conditionalFormatting>
  <conditionalFormatting sqref="T192">
    <cfRule type="duplicateValues" dxfId="0" priority="23"/>
  </conditionalFormatting>
  <conditionalFormatting sqref="C193">
    <cfRule type="duplicateValues" dxfId="0" priority="22"/>
  </conditionalFormatting>
  <conditionalFormatting sqref="T193">
    <cfRule type="duplicateValues" dxfId="0" priority="21"/>
  </conditionalFormatting>
  <conditionalFormatting sqref="C196">
    <cfRule type="duplicateValues" dxfId="0" priority="19"/>
  </conditionalFormatting>
  <conditionalFormatting sqref="T196">
    <cfRule type="duplicateValues" dxfId="0" priority="18"/>
  </conditionalFormatting>
  <conditionalFormatting sqref="C197">
    <cfRule type="duplicateValues" dxfId="0" priority="35"/>
  </conditionalFormatting>
  <conditionalFormatting sqref="T197">
    <cfRule type="duplicateValues" dxfId="0" priority="17"/>
  </conditionalFormatting>
  <conditionalFormatting sqref="T198">
    <cfRule type="duplicateValues" dxfId="0" priority="12"/>
  </conditionalFormatting>
  <conditionalFormatting sqref="T199">
    <cfRule type="duplicateValues" dxfId="0" priority="11"/>
  </conditionalFormatting>
  <conditionalFormatting sqref="C200">
    <cfRule type="duplicateValues" dxfId="0" priority="16"/>
  </conditionalFormatting>
  <conditionalFormatting sqref="T200">
    <cfRule type="duplicateValues" dxfId="0" priority="10"/>
  </conditionalFormatting>
  <conditionalFormatting sqref="C201">
    <cfRule type="duplicateValues" dxfId="0" priority="6"/>
  </conditionalFormatting>
  <conditionalFormatting sqref="T201">
    <cfRule type="duplicateValues" dxfId="0" priority="5"/>
  </conditionalFormatting>
  <conditionalFormatting sqref="C204">
    <cfRule type="duplicateValues" dxfId="0" priority="2"/>
  </conditionalFormatting>
  <conditionalFormatting sqref="T204">
    <cfRule type="duplicateValues" dxfId="0" priority="1"/>
  </conditionalFormatting>
  <conditionalFormatting sqref="C205">
    <cfRule type="duplicateValues" dxfId="0" priority="576"/>
  </conditionalFormatting>
  <conditionalFormatting sqref="C99:C100">
    <cfRule type="duplicateValues" dxfId="0" priority="311"/>
  </conditionalFormatting>
  <conditionalFormatting sqref="C176:C177">
    <cfRule type="duplicateValues" dxfId="0" priority="69"/>
  </conditionalFormatting>
  <conditionalFormatting sqref="C198:C199">
    <cfRule type="duplicateValues" dxfId="0" priority="13"/>
  </conditionalFormatting>
  <conditionalFormatting sqref="D78:D79">
    <cfRule type="duplicateValues" dxfId="0" priority="340"/>
  </conditionalFormatting>
  <conditionalFormatting sqref="D87:D89">
    <cfRule type="duplicateValues" dxfId="0" priority="329"/>
  </conditionalFormatting>
  <conditionalFormatting sqref="D145:D146">
    <cfRule type="duplicateValues" dxfId="0" priority="168"/>
  </conditionalFormatting>
  <conditionalFormatting sqref="D155:D156">
    <cfRule type="duplicateValues" dxfId="0" priority="131"/>
  </conditionalFormatting>
  <conditionalFormatting sqref="D194:D195">
    <cfRule type="duplicateValues" dxfId="0" priority="20"/>
  </conditionalFormatting>
  <conditionalFormatting sqref="D202:D203">
    <cfRule type="duplicateValues" dxfId="0" priority="4"/>
  </conditionalFormatting>
  <dataValidations count="12">
    <dataValidation type="list" allowBlank="1" showInputMessage="1" showErrorMessage="1" sqref="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formula1>"稳定脱贫户,相对稳定脱贫户,脱贫不稳定户,边缘易致贫户,突发严重困难户,低保家庭,零就业家庭"</formula1>
    </dataValidation>
    <dataValidation allowBlank="1" showInputMessage="1" showErrorMessage="1" prompt="如：海南海口&#10;广东深圳&#10;县内&#10;" sqref="I6 I7 I8 I9 I10 I11 I12 I13 I14 I15 I16 I17 I18 I19 I20 I21 I22 I23 I24 I25 I26 I27 I28 I29 I30:J30 I31 I32:J32 I33:J33 I34 J34 I35 J35 I36 I37 I38 I39 I40 J40 I41 J41 I42 I43 I44 J44 I45 I46 J46 I47 I48 I49 I50 I51 I52 I53 I54 I55 I56 I57 I58 I59 I60 I61 I62 I63 I64 I65 I66 J66 I67 I68 I69 I70 I71 I72 I73 I74 I75 I76 I77 I80 I81 I82 I83 I84 I85 I86 I87 I88 I89 I90 I91 I92 I93 I94 I95 I96 I97 I98 I101 I102 I103 I104 I105 I106 I107 I108 I109 I110 I111 I112 I113 I114 I115 I116 I117 I118 I119 I120 I121 I122 I123 I124 I125 I126 I127 I128 I129 I130 I131 I132 I133 I134 I135 I136 I137 I138 I139 I140 I141 I142 I143 I144 I145 I146 I147 I148 I149 I150 I151 I152 I153 I154 I155 J155 I156 J156 I157 I158 I159 I160 J160 I161 I162 I163 I164 I165 I166 I167 I168 I169 I170 I171 I172 I173 I174 I175 I176 I177 I178 I179 I180 I181 I182 I183 I184 I185 I186 I187 I188 I189 I190 I191 I192 I193 I194 I195 I196 I197 I200 I201 I202 I203 I204 I205 I78:I79 I99:I100 I198:I199"/>
    <dataValidation type="list" allowBlank="1" showErrorMessage="1" prompt="选择“单位就业”或者“灵活就业”" sqref="G8 G9 G10 G11 G12 G13 G14 G15 G16 G17 G18 G19 G20 G21 G22 G23 G24 G26 G27 G28 G30 G31 G32 G33 G34 G35 G36 G37 G38 G39 G40 G41 G42 G43 G44 G46 G49 G50 G51 G52 G53 G54 G55 G56 G57 G58 G60 G61 G62 G63 G64 G65 G66 G68 G69 G80 G81 G85 G86 G90 G91 G92 G93 G94 G95 G99 G100 G101 G114 G115 G122 G123 G124 G132 G135 G137 G138 G139 G140 G141 G143 G148 G149 G150 G157 G158 G159 G160 G161 G163 G164 G165 G166 G172 G174 G191 G192 G193 G194 G195 G196 G197 G201 G202 G203 G204 G205 G6:G7 G87:G89 G176:G177">
      <formula1>"单位就业,灵活就业"</formula1>
    </dataValidation>
    <dataValidation allowBlank="1" showErrorMessage="1" sqref="O8:R8 O9:R9 O10:R10 O11:R11 O12:R12 O13:R13 O14:R14 O15:R15 O16:R16 O17:R17 O18:R18 O19:R19 O20:R20 O21:R21 O22:R22 O23:R23 O24:R24 O25:R25 O26:R26 O27:R27 O28:R28 O29:R29 O30:R30 O31:R31 O32:R32 O33:R33 O34:R34 O35:R35 O36:R36 O37:R37 O38:R38 O39:R39 O40:R40 O41:R41 O42:R42 O43:R43 O44:R44 O45:R45 O46:R46 O47:R47 O48:R48 O49:R49 O50:R50 O51:R51 O52:R52 O53:R53 O54:R54 O55:R55 O56:R56 O57:R57 O58:R58 O59:R59 O60:R60 O61:R61 O62:R62 O63:R63 O64:R64 O65:R65 O66:R66 O67:R67 O68:R68 O69:R69 O70:R70 O71:R71 O72:R72 O73:R73 O74:R74 O75:R75 O76:R76 O77:R77 O78:R78 O79:R79 O80:R80 O81:R81 O82:R82 O83:R83 O84:R84 O85:R85 O86:R86 O87:R87 O88:R88 O89:R89 O90:R90 O91:R91 O92:R92 O93:R93 O94:R94 O95:R95 O96:R96 O97:R97 O98:R98 O99:R99 O100:R100 O101:R101 O102:R102 O103:R103 O104:R104 O105:R105 O108:R108 O109:R109 O110:R110 O111:R111 O112:R112 O113:R113 O114:R114 O115:R115 O116:R116 O117:R117 O118:R118 O119:R119 O120:R120 O121:R121 O122:R122 O123:R123 O124:R124 O125:R125 O126:R126 O127:R127 O128:R128 O129:R129 O130:R130 O131:R131 O132:R132 O133:R133 O134:R134 O135:R135 O136:R136 O137:R137 O138:R138 O139:R139 O140:R140 O141:R141 O142:R142 O143:R143 O144:R144 O145:R145 O146:R146 O147:R147 O148:R148 O149:R149 O150:R150 O151:R151 O152:R152 O153:R153 O154:R154 O155:R155 O156:R156 O157:R157 O158:R158 O159:R159 O160:R160 O161:R161 O162:R162 O163:R163 O164:R164 O165:R165 O166:R166 O167:R167 O168:R168 O169:R169 O170:R170 O171:R171 O172:R172 O173:R173 O174:R174 O175:R175 O176:R176 O177:R177 O178:R178 O179:R179 O180:R180 O181:R181 O182:R182 O183:R183 O184:R184 O185:R185 O186:R186 O187:R187 O188:R188 O189:R189 O190:R190 O191:R191 O192:R192 O193:R193 O194:R194 O195:R195 O196:R196 O197:R197 O198:R198 O199:R199 O200:R200 O201:R201 O202:R202 O203:R203 O204:R204 O205:R205 O6:R7 O106:R107"/>
    <dataValidation type="list" allowBlank="1" showInputMessage="1" showErrorMessage="1" prompt="省外务工选择“是”&#10;县外省内务工选择“否”&#10;县内务工选择“县内”&#10;" sqref="J6 J7 J8 J9 J10 J11 J12 J13 J14 J15 J16 J17 J18 J19 J20 J21 J22 J23 J24 J25 J26 J27 J28 J29 J31 J36 J37 J38 J39 J42 J43 J45 J47 J48 J49 J50 J51 J52 J53 J54 J55 J56 J57 J58 J59 J60 J61 J62 J63 J64 J65 J67 J68 J69 J70 J71 J72 J73 J74 J75 J76 J77 J78 J79 J80 J81 J82 J83 J84 J85 J86 J87 J88 J89 J90 J91 J92 J93 J94 J95 J96 J97 J98 J101 J102 J103 J104 J105 J106 J107 J108 J109 J110 J111 J112 J113 J114 J115 J116 J117 J118 J119 J120 J121 J122 J123 J124 J125 J126 J127 J128 J129 J130 J131 J132 J133 J134 J135 J136 J137 J138 J139 J140 J141 J142 J143 J144 J145 J146 J147 J148 J149 J150 J151 J152 J153 J154 J157 J158 J159 J161 J162 J163 J164 J165 J166 J167 J168 J169 J170 J171 J172 J173 J174 J175 J176 J177 J178 J179 J180 J181 J182 J183 J184 J185 J186 J187 J188 J189 J190 J191 J192 J193 J194 J195 J196 J197 J200 J201 J202 J203 J204 J205 J99:J100 J198:J199">
      <formula1>"是,否,县内"</formula1>
    </dataValidation>
    <dataValidation allowBlank="1" showInputMessage="1" showErrorMessage="1" sqref="E75 D2:D3 D4:D5 E2:E3 E4:E5"/>
    <dataValidation type="list" allowBlank="1" showInputMessage="1" showErrorMessage="1" sqref="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formula1>"2021,2022,2023,2024,2025"</formula1>
    </dataValidation>
    <dataValidation allowBlank="1" showInputMessage="1" showErrorMessage="1" errorTitle="必填项" error="请输入补贴月数" sqref="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errorStyle="information"/>
    <dataValidation allowBlank="1" showInputMessage="1" showErrorMessage="1" prompt="请务必准确填写账号名字。" sqref="T10 X10 X11 T13 T59 T61 T69 T81 T83 T84 T96 T97 T110 T111 X111 X112 T126 T136 T142 T144 T145 T146 T151 T152 T153 T154 T162 T171 T175 T178 T180 T181 T182 T183 T184 T185 T186 T187 T188 T189 T190 T191 T194 T195 T202 T203 T205 T78:T79 T155:T156"/>
    <dataValidation type="textLength" operator="equal" showInputMessage="1" showErrorMessage="1" errorTitle="1" error="身份证号码是18位" sqref="D12 D13 D14 D28 D36 D41 D42 D47 D52 D54 D55 D58 D62 D63 D69 D81 D82 D83 D84 D86 D96 D97 D98 D101 D110 D111 D112 D125 D136 D142 D144 D145 D146 D151 D152 D153 D154 D162 D171 D175 D178 D180 D181 D182 D183 D184 D185 D186 D187 D188 D189 D190 D197 D205 D78:D79 D87:D89 D155:D156 D194:D195 D202:D203">
      <formula1>18</formula1>
    </dataValidation>
    <dataValidation type="list" allowBlank="1" showInputMessage="1" showErrorMessage="1" prompt="选择“单位就业”或者“灵活就业”" sqref="G25 G29 G45 G47 G48 G59 G67 G70 G71 G72 G73 G74 G75 G76 G77 G78 G79 G82 G83 G84 G96 G97 G98 G102 G103 G104 G105 G106 G107 G108 G109 G110 G111 G112 G113 G116 G117 G118 G119 G120 G121 G125 G126 G127 G128 G129 G130 G131 G133 G134 G136 G142 G144 G145 G146 G147 G151 G152 G153 G154 G155 G156 G162 G167 G168 G169 G170 G171 G173 G175 G178 G179 G180 G181 G182 G183 G184 G185 G186 G187 G188 G189 G190 G200 G198:G199">
      <formula1>"单位就业,灵活就业"</formula1>
    </dataValidation>
    <dataValidation type="textLength" operator="equal" allowBlank="1" showInputMessage="1" showErrorMessage="1" errorTitle="社保卡号为19为数字" sqref="S28 S82 S83 S84 S110 S111 S125 S136 S142 S144 S145 S146 S151 S152 S153 S154 S162 S171 S175 S180 S182 S183 S184 S185 S186 S187 S188 S189 S190 S194 S195 S202 S203 S78:S79 S87:S89 S155:S156">
      <formula1>19</formula1>
    </dataValidation>
  </dataValidations>
  <pageMargins left="0.511805555555556" right="0.354166666666667" top="0.751388888888889" bottom="0.751388888888889" header="0.298611111111111" footer="0.298611111111111"/>
  <pageSetup paperSize="9" scale="54" fitToHeight="0" orientation="landscape"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L 1 7 "   r g b C l r = " 1 A C 7 7 C " / > < c o m m e n t   s : r e f = " L 3 7 "   r g b C l r = " 1 A C 7 7 C " / > < c o m m e n t   s : r e f = " L 8 8 "   r g b C l r = " 1 A C 7 7 C " / > < c o m m e n t   s : r e f = " L 9 0 "   r g b C l r = " 1 A C 7 7 C " / > < c o m m e n t   s : r e f = " L 1 1 9 "   r g b C l r = " 1 A C 7 7 C " / > < c o m m e n t   s : r e f = " L 1 2 2 "   r g b C l r = " 1 A C 7 7 C " / > < c o m m e n t   s : r e f = " L 1 2 4 "   r g b C l r = " 1 A C 7 7 C " / > < c o m m e n t   s : r e f = " L 1 6 0 "   r g b C l r = " 1 A C 7 7 C " / > < c o m m e n t   s : r e f = " L 1 6 4 "   r g b C l r = " 1 A C 7 7 C " / > < c o m m e n t   s : r e f = " L 1 8 0 "   r g b C l r = " 1 A C 7 7 C " / > < c o m m e n t   s : r e f = " L 1 8 6 "   r g b C l r = " 1 A C 7 7 C " / > < c o m m e n t   s : r e f = " L 1 9 1 "   r g b C l r = " 1 A C 7 7 C " / > < c o m m e n t   s : r e f = " L 2 1 7 "   r g b C l r = " 1 A C 7 7 C " / > < c o m m e n t   s : r e f = " L 2 2 9 "   r g b C l r = " 1 A C 7 7 C " / > < c o m m e n t   s : r e f = " L 2 3 3 "   r g b C l r = " 1 A C 7 7 C " / > < c o m m e n t   s : r e f = " L 2 4 4 "   r g b C l r = " 1 A C 7 7 C " / > < c o m m e n t   s : r e f = " L 2 6 1 "   r g b C l r = " 1 A C 7 7 C " / > < c o m m e n t   s : r e f = " L 2 6 6 "   r g b C l r = " 1 A C 7 7 C " / > < c o m m e n t   s : r e f = " L 2 8 0 "   r g b C l r = " 1 A C 7 7 C " / > < c o m m e n t   s : r e f = " L 2 8 5 "   r g b C l r = " 1 A C 7 7 C " / > < c o m m e n t   s : r e f = " L 3 5 9 "   r g b C l r = " 1 A C 7 7 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旧忆</cp:lastModifiedBy>
  <dcterms:created xsi:type="dcterms:W3CDTF">2020-04-30T09:07:00Z</dcterms:created>
  <dcterms:modified xsi:type="dcterms:W3CDTF">2022-12-08T01:13:56Z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1140F43459BC4D6B9A31F9886820E145</vt:lpwstr>
  </property>
</Properties>
</file>