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Sheet1" sheetId="1" r:id="rId1"/>
  </sheets>
  <definedNames>
    <definedName name="_xlnm.Print_Titles" localSheetId="0">Sheet1!$1:$4</definedName>
  </definedNames>
  <calcPr calcId="144525"/>
</workbook>
</file>

<file path=xl/comments1.xml><?xml version="1.0" encoding="utf-8"?>
<comments xmlns="http://schemas.openxmlformats.org/spreadsheetml/2006/main">
  <authors>
    <author>.</author>
  </authors>
  <commentList>
    <comment ref="I3" authorId="0">
      <text>
        <r>
          <rPr>
            <sz val="9"/>
            <rFont val="宋体"/>
            <charset val="134"/>
          </rPr>
          <t>如：
海南海口
广东深圳
县内</t>
        </r>
      </text>
    </comment>
    <comment ref="O3" authorId="0">
      <text>
        <r>
          <rPr>
            <sz val="9"/>
            <rFont val="宋体"/>
            <charset val="134"/>
          </rPr>
          <t>金额为自动生成项</t>
        </r>
      </text>
    </comment>
    <comment ref="M4" authorId="0">
      <text>
        <r>
          <rPr>
            <b/>
            <sz val="9"/>
            <rFont val="宋体"/>
            <charset val="134"/>
          </rPr>
          <t>.:</t>
        </r>
        <r>
          <rPr>
            <sz val="9"/>
            <rFont val="宋体"/>
            <charset val="134"/>
          </rPr>
          <t xml:space="preserve">
日期格式必须是：
yyyymm。例如201910。
或者灵活就业累计201903/05/07</t>
        </r>
      </text>
    </comment>
  </commentList>
</comments>
</file>

<file path=xl/sharedStrings.xml><?xml version="1.0" encoding="utf-8"?>
<sst xmlns="http://schemas.openxmlformats.org/spreadsheetml/2006/main" count="644" uniqueCount="255">
  <si>
    <t>白沙县就业帮扶对象外出务工奖补和一次性交通补贴发放花名册</t>
  </si>
  <si>
    <t>摘要：外出务工奖补                  乡（镇）：打安镇8-8批</t>
  </si>
  <si>
    <t>序号</t>
  </si>
  <si>
    <t>户类型</t>
  </si>
  <si>
    <t>申请人</t>
  </si>
  <si>
    <t>身份证号</t>
  </si>
  <si>
    <t>性别</t>
  </si>
  <si>
    <t>电话</t>
  </si>
  <si>
    <t>务工类型</t>
  </si>
  <si>
    <t>单位名称/就业描述</t>
  </si>
  <si>
    <t>具体务工地</t>
  </si>
  <si>
    <t>是否跨省</t>
  </si>
  <si>
    <t>交通补贴年度</t>
  </si>
  <si>
    <t>补贴月数</t>
  </si>
  <si>
    <t>就业时间</t>
  </si>
  <si>
    <t>申请务工奖励金额</t>
  </si>
  <si>
    <t>社保卡账号</t>
  </si>
  <si>
    <t>账户名</t>
  </si>
  <si>
    <t>乡镇</t>
  </si>
  <si>
    <t>行政村</t>
  </si>
  <si>
    <t>帮扶联系
单位</t>
  </si>
  <si>
    <t>帮扶联系人</t>
  </si>
  <si>
    <t>帮扶联系人电话</t>
  </si>
  <si>
    <t>备注</t>
  </si>
  <si>
    <t>起</t>
  </si>
  <si>
    <t>止</t>
  </si>
  <si>
    <t>单位就业</t>
  </si>
  <si>
    <t>灵活就业</t>
  </si>
  <si>
    <t>交通补助</t>
  </si>
  <si>
    <t>合计</t>
  </si>
  <si>
    <t>相对稳定脱贫户</t>
  </si>
  <si>
    <t>田树丁</t>
  </si>
  <si>
    <t>460030********1814</t>
  </si>
  <si>
    <t>1男</t>
  </si>
  <si>
    <t>152****0237</t>
  </si>
  <si>
    <t>广州巢汇酒吧有限公司</t>
  </si>
  <si>
    <t>广东广州</t>
  </si>
  <si>
    <t>是</t>
  </si>
  <si>
    <t>621458*********7373</t>
  </si>
  <si>
    <t>打安镇</t>
  </si>
  <si>
    <t>南达村委会南达村</t>
  </si>
  <si>
    <t>县农业农村局</t>
  </si>
  <si>
    <t>陈运灿</t>
  </si>
  <si>
    <t>139****2228</t>
  </si>
  <si>
    <t>稳定脱贫户</t>
  </si>
  <si>
    <t>田树南</t>
  </si>
  <si>
    <t>460030********1819</t>
  </si>
  <si>
    <t>151****0890</t>
  </si>
  <si>
    <t>水电工</t>
  </si>
  <si>
    <t>海南三亚</t>
  </si>
  <si>
    <t>否</t>
  </si>
  <si>
    <t>202104-11</t>
  </si>
  <si>
    <t>621458*********4831</t>
  </si>
  <si>
    <t>吴维胜</t>
  </si>
  <si>
    <t>177****9860</t>
  </si>
  <si>
    <t>羊克胜</t>
  </si>
  <si>
    <t>460030********2414</t>
  </si>
  <si>
    <t>199****5029</t>
  </si>
  <si>
    <t>建筑工</t>
  </si>
  <si>
    <t>海南海口琼山区</t>
  </si>
  <si>
    <t>621458*********0705</t>
  </si>
  <si>
    <t>子雅村委会花朗老村</t>
  </si>
  <si>
    <t>县中国建设银行股份有限公司白沙支行</t>
  </si>
  <si>
    <t>吴亮</t>
  </si>
  <si>
    <t>133****4333</t>
  </si>
  <si>
    <t>符玉内</t>
  </si>
  <si>
    <t>460030********2424</t>
  </si>
  <si>
    <t>2女</t>
  </si>
  <si>
    <t>130****7207</t>
  </si>
  <si>
    <t>电子厂工人</t>
  </si>
  <si>
    <t>广东东莞虎门镇</t>
  </si>
  <si>
    <t>621458*********1521</t>
  </si>
  <si>
    <t>符福苗</t>
  </si>
  <si>
    <t>460030********2422</t>
  </si>
  <si>
    <t>186****7940</t>
  </si>
  <si>
    <t>广东深圳宝安区</t>
  </si>
  <si>
    <t>621458*********7743</t>
  </si>
  <si>
    <t>羊步孟</t>
  </si>
  <si>
    <t>460030********2419</t>
  </si>
  <si>
    <t>186****9578</t>
  </si>
  <si>
    <t>海南海口灵山镇</t>
  </si>
  <si>
    <t>621458*********5614</t>
  </si>
  <si>
    <t>羊步加</t>
  </si>
  <si>
    <t>460030********2471</t>
  </si>
  <si>
    <t>181****2366</t>
  </si>
  <si>
    <t>海南白沙</t>
  </si>
  <si>
    <t>县内</t>
  </si>
  <si>
    <t>621458*********8600</t>
  </si>
  <si>
    <t>符以欢</t>
  </si>
  <si>
    <t>460030********242X</t>
  </si>
  <si>
    <t>177****4963</t>
  </si>
  <si>
    <t>海南万宁东澳镇</t>
  </si>
  <si>
    <t>621458*********4435</t>
  </si>
  <si>
    <t>羊步虎</t>
  </si>
  <si>
    <t>460030********2411</t>
  </si>
  <si>
    <t>188****7967</t>
  </si>
  <si>
    <t>业务员</t>
  </si>
  <si>
    <t>海南海口秀英区</t>
  </si>
  <si>
    <t>621458*********5167</t>
  </si>
  <si>
    <t>羊福</t>
  </si>
  <si>
    <t>131****5579</t>
  </si>
  <si>
    <t>海南三亚荔枝沟学院路</t>
  </si>
  <si>
    <t>621458*********5059</t>
  </si>
  <si>
    <t>郑彩钦</t>
  </si>
  <si>
    <t>469025********1816</t>
  </si>
  <si>
    <t>173****6670</t>
  </si>
  <si>
    <t>海南乙诚机动车驾驶员培训有限公司</t>
  </si>
  <si>
    <t>海南海口</t>
  </si>
  <si>
    <t>621458*********7601</t>
  </si>
  <si>
    <t>郑炳考</t>
  </si>
  <si>
    <t>460030********2412</t>
  </si>
  <si>
    <t>151****4769</t>
  </si>
  <si>
    <t>洋浦合众物流有限公司</t>
  </si>
  <si>
    <t>海南洋浦</t>
  </si>
  <si>
    <t>621458*********0772</t>
  </si>
  <si>
    <t>郑小</t>
  </si>
  <si>
    <t>460030********2444</t>
  </si>
  <si>
    <t>177****8550</t>
  </si>
  <si>
    <t>服务员</t>
  </si>
  <si>
    <t>621458*********1967</t>
  </si>
  <si>
    <t>郑钰婷</t>
  </si>
  <si>
    <t>469025********1822</t>
  </si>
  <si>
    <t>182****9727</t>
  </si>
  <si>
    <t>海南海口海甸岛</t>
  </si>
  <si>
    <t>621458*********3842</t>
  </si>
  <si>
    <t>郑玉婷</t>
  </si>
  <si>
    <t>曾以快</t>
  </si>
  <si>
    <t>130****7132</t>
  </si>
  <si>
    <t>海口龙华名泰咖啡厅</t>
  </si>
  <si>
    <t>海南海口龙华</t>
  </si>
  <si>
    <t>621458*********2020</t>
  </si>
  <si>
    <t>郑彩所</t>
  </si>
  <si>
    <t>460030********2410</t>
  </si>
  <si>
    <t>182****2060</t>
  </si>
  <si>
    <t>621458*********4004</t>
  </si>
  <si>
    <t>郑彩局</t>
  </si>
  <si>
    <t>460030********2416</t>
  </si>
  <si>
    <t>188****4964</t>
  </si>
  <si>
    <t>621458*********0432</t>
  </si>
  <si>
    <t>陈玉秋</t>
  </si>
  <si>
    <t>460030********2442</t>
  </si>
  <si>
    <t>187****2495</t>
  </si>
  <si>
    <t>621458*********8295</t>
  </si>
  <si>
    <t>羊步斌</t>
  </si>
  <si>
    <t>460030********2430</t>
  </si>
  <si>
    <t>175****6556</t>
  </si>
  <si>
    <t>621458*********4500</t>
  </si>
  <si>
    <t>符春瑜</t>
  </si>
  <si>
    <t>460030********2429</t>
  </si>
  <si>
    <t>131****9526</t>
  </si>
  <si>
    <t>621458*********0698</t>
  </si>
  <si>
    <t>羊克统</t>
  </si>
  <si>
    <t>183****0989</t>
  </si>
  <si>
    <t>海南鲁能物业服务有限公司</t>
  </si>
  <si>
    <t>海南三亚天涯区</t>
  </si>
  <si>
    <t>621458*********1232</t>
  </si>
  <si>
    <t>羊步盈</t>
  </si>
  <si>
    <t>139****8907</t>
  </si>
  <si>
    <t>621458*********7359</t>
  </si>
  <si>
    <t>羊敏</t>
  </si>
  <si>
    <t>460030********2427</t>
  </si>
  <si>
    <t>186****8728</t>
  </si>
  <si>
    <t>收银员</t>
  </si>
  <si>
    <t>海南海口龙华区</t>
  </si>
  <si>
    <t>621458*********5125</t>
  </si>
  <si>
    <t>羊有乙</t>
  </si>
  <si>
    <t>460030********2426</t>
  </si>
  <si>
    <t>131****9073</t>
  </si>
  <si>
    <t>621458*********3118</t>
  </si>
  <si>
    <t>羊克康</t>
  </si>
  <si>
    <t>199****5251</t>
  </si>
  <si>
    <t>烧烤师</t>
  </si>
  <si>
    <t>曾小三</t>
  </si>
  <si>
    <t>460030********244X</t>
  </si>
  <si>
    <t>199****6352</t>
  </si>
  <si>
    <t>海南陵水</t>
  </si>
  <si>
    <t>621458*********6012</t>
  </si>
  <si>
    <t>符冠强</t>
  </si>
  <si>
    <t>460030********1815</t>
  </si>
  <si>
    <t>132****4410</t>
  </si>
  <si>
    <t>广东中山合沃电子科技有限公司</t>
  </si>
  <si>
    <t>广东中山</t>
  </si>
  <si>
    <t>621458*********9704</t>
  </si>
  <si>
    <t>可程村委会召傲村</t>
  </si>
  <si>
    <t>打安镇林业站</t>
  </si>
  <si>
    <t>符焕忠</t>
  </si>
  <si>
    <t>139****1886</t>
  </si>
  <si>
    <t>符冠图</t>
  </si>
  <si>
    <t>460030********1818</t>
  </si>
  <si>
    <t>134****9560</t>
  </si>
  <si>
    <t>广州市雄义精密有限公司</t>
  </si>
  <si>
    <t>621458*********1190</t>
  </si>
  <si>
    <t>符学升</t>
  </si>
  <si>
    <t>469025********1812</t>
  </si>
  <si>
    <t>131****9477</t>
  </si>
  <si>
    <t>派遣工厂</t>
  </si>
  <si>
    <t>621458*********4085</t>
  </si>
  <si>
    <t>符文军</t>
  </si>
  <si>
    <t>131****0775</t>
  </si>
  <si>
    <t>广东井和精密机械加工有限公司</t>
  </si>
  <si>
    <t>广东肇庆</t>
  </si>
  <si>
    <t>621458*********7142</t>
  </si>
  <si>
    <t>符小妹</t>
  </si>
  <si>
    <t>460030********1824</t>
  </si>
  <si>
    <t>132****1258</t>
  </si>
  <si>
    <t>621458*********7837</t>
  </si>
  <si>
    <t>符冠杰</t>
  </si>
  <si>
    <t>188****4464</t>
  </si>
  <si>
    <t>保安员</t>
  </si>
  <si>
    <t>621458*********4560</t>
  </si>
  <si>
    <t>符丽影</t>
  </si>
  <si>
    <t>469025********1825</t>
  </si>
  <si>
    <t>152****9542</t>
  </si>
  <si>
    <t>酒店服务员</t>
  </si>
  <si>
    <t>621458*********7240</t>
  </si>
  <si>
    <t>符妹香</t>
  </si>
  <si>
    <t>460030********2122</t>
  </si>
  <si>
    <t>188****0545</t>
  </si>
  <si>
    <t>海南橡胶八一分公司</t>
  </si>
  <si>
    <t>海南儋州</t>
  </si>
  <si>
    <t/>
  </si>
  <si>
    <t>621458*********3229</t>
  </si>
  <si>
    <t>朝安村</t>
  </si>
  <si>
    <t>打安镇政府</t>
  </si>
  <si>
    <t>刘统康</t>
  </si>
  <si>
    <t>187****0024</t>
  </si>
  <si>
    <t>符体常</t>
  </si>
  <si>
    <t>460030********511X</t>
  </si>
  <si>
    <t>139****7383</t>
  </si>
  <si>
    <t>621458*********1926</t>
  </si>
  <si>
    <t>容秀</t>
  </si>
  <si>
    <t>460030********1820</t>
  </si>
  <si>
    <t xml:space="preserve"> 18****08801</t>
  </si>
  <si>
    <t>海南海口市</t>
  </si>
  <si>
    <t>621458*********2228</t>
  </si>
  <si>
    <t>南达村</t>
  </si>
  <si>
    <t>农业农村局</t>
  </si>
  <si>
    <t>陈积安</t>
  </si>
  <si>
    <t>150****1658</t>
  </si>
  <si>
    <t>谭柳妹</t>
  </si>
  <si>
    <t>469025********1829</t>
  </si>
  <si>
    <t>188****7544</t>
  </si>
  <si>
    <t>服务行业打工</t>
  </si>
  <si>
    <t>621458*********8000</t>
  </si>
  <si>
    <t>150****1659</t>
  </si>
  <si>
    <t>羊三弟</t>
  </si>
  <si>
    <t>183****5635</t>
  </si>
  <si>
    <t>工厂员工</t>
  </si>
  <si>
    <t>深圳市宝安区中心工业城</t>
  </si>
  <si>
    <t>621458*********9656</t>
  </si>
  <si>
    <t>子雅村</t>
  </si>
  <si>
    <t>打安镇司法所</t>
  </si>
  <si>
    <t>王恩</t>
  </si>
  <si>
    <t>151****5752</t>
  </si>
  <si>
    <t>填报人：林开灿                制表人：甘晓静                    制表日期：2022.6.14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</si>
</sst>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6"/>
      <name val="宋体"/>
      <charset val="134"/>
      <scheme val="minor"/>
    </font>
    <font>
      <sz val="26"/>
      <name val="宋体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  <scheme val="minor"/>
    </font>
    <font>
      <sz val="10"/>
      <name val="宋体"/>
      <charset val="0"/>
    </font>
    <font>
      <sz val="10"/>
      <name val="Courier New"/>
      <charset val="0"/>
    </font>
    <font>
      <sz val="10"/>
      <name val="宋体"/>
      <charset val="134"/>
      <scheme val="minor"/>
    </font>
    <font>
      <sz val="10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16" borderId="10" applyNumberFormat="0" applyAlignment="0" applyProtection="0">
      <alignment vertical="center"/>
    </xf>
    <xf numFmtId="0" fontId="28" fillId="16" borderId="6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4"/>
  <sheetViews>
    <sheetView tabSelected="1" view="pageBreakPreview" zoomScaleNormal="100" topLeftCell="A36" workbookViewId="0">
      <selection activeCell="A1" sqref="A1:X1"/>
    </sheetView>
  </sheetViews>
  <sheetFormatPr defaultColWidth="9" defaultRowHeight="14.4"/>
  <cols>
    <col min="1" max="1" width="5.37962962962963" style="3" customWidth="1"/>
    <col min="2" max="2" width="6.25" style="3" customWidth="1"/>
    <col min="3" max="3" width="8.5" style="3" customWidth="1"/>
    <col min="4" max="4" width="15.75" style="3" customWidth="1"/>
    <col min="5" max="5" width="6.12962962962963" style="3" customWidth="1"/>
    <col min="6" max="6" width="13" style="4" customWidth="1"/>
    <col min="7" max="7" width="9" style="3"/>
    <col min="8" max="8" width="18.3796296296296" style="3" customWidth="1"/>
    <col min="9" max="9" width="12.1296296296296" style="3" customWidth="1"/>
    <col min="10" max="10" width="5.37962962962963" style="3" customWidth="1"/>
    <col min="11" max="11" width="6" style="3" customWidth="1"/>
    <col min="12" max="12" width="5.37962962962963" style="3" customWidth="1"/>
    <col min="13" max="14" width="9" style="3"/>
    <col min="15" max="17" width="7" style="3" customWidth="1"/>
    <col min="18" max="18" width="9" style="3"/>
    <col min="19" max="19" width="26.6296296296296" style="3" customWidth="1"/>
    <col min="20" max="20" width="10.8796296296296" style="3" customWidth="1"/>
    <col min="21" max="21" width="10.8796296296296" style="4" customWidth="1"/>
    <col min="22" max="22" width="10.3796296296296" style="3" customWidth="1"/>
    <col min="23" max="23" width="11.75" style="3" customWidth="1"/>
    <col min="24" max="24" width="10.6296296296296" style="3" customWidth="1"/>
    <col min="25" max="25" width="13.75" style="4" customWidth="1"/>
    <col min="26" max="26" width="6.25" style="3" customWidth="1"/>
    <col min="27" max="16383" width="9" style="3"/>
    <col min="16384" max="16384" width="9" style="5"/>
  </cols>
  <sheetData>
    <row r="1" s="1" customFormat="1" ht="36" customHeight="1" spans="1:26">
      <c r="A1" s="6" t="s">
        <v>0</v>
      </c>
      <c r="B1" s="7"/>
      <c r="C1" s="6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25"/>
      <c r="R1" s="8"/>
      <c r="S1" s="25"/>
      <c r="T1" s="25"/>
      <c r="U1" s="26"/>
      <c r="V1" s="8"/>
      <c r="W1" s="8"/>
      <c r="X1" s="8"/>
      <c r="Y1" s="8"/>
      <c r="Z1" s="33"/>
    </row>
    <row r="2" s="1" customFormat="1" ht="17.4" spans="1:26">
      <c r="A2" s="9" t="s">
        <v>1</v>
      </c>
      <c r="B2" s="10"/>
      <c r="C2" s="9"/>
      <c r="D2" s="11"/>
      <c r="E2" s="11"/>
      <c r="F2" s="12"/>
      <c r="G2" s="11"/>
      <c r="H2" s="11"/>
      <c r="I2" s="20"/>
      <c r="J2" s="20"/>
      <c r="K2" s="20"/>
      <c r="L2" s="20"/>
      <c r="M2" s="21"/>
      <c r="N2" s="21"/>
      <c r="O2" s="21"/>
      <c r="P2" s="21"/>
      <c r="Q2" s="27"/>
      <c r="R2" s="28"/>
      <c r="S2" s="29"/>
      <c r="T2" s="29"/>
      <c r="U2" s="30"/>
      <c r="V2" s="30"/>
      <c r="W2" s="28"/>
      <c r="X2" s="28"/>
      <c r="Y2" s="28"/>
      <c r="Z2" s="33"/>
    </row>
    <row r="3" s="2" customFormat="1" ht="21" customHeight="1" spans="1:26">
      <c r="A3" s="13" t="s">
        <v>2</v>
      </c>
      <c r="B3" s="14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22" t="s">
        <v>13</v>
      </c>
      <c r="M3" s="13" t="s">
        <v>14</v>
      </c>
      <c r="N3" s="13"/>
      <c r="O3" s="22" t="s">
        <v>15</v>
      </c>
      <c r="P3" s="22"/>
      <c r="Q3" s="22"/>
      <c r="R3" s="22"/>
      <c r="S3" s="13" t="s">
        <v>16</v>
      </c>
      <c r="T3" s="15" t="s">
        <v>17</v>
      </c>
      <c r="U3" s="13" t="s">
        <v>18</v>
      </c>
      <c r="V3" s="13" t="s">
        <v>19</v>
      </c>
      <c r="W3" s="13" t="s">
        <v>20</v>
      </c>
      <c r="X3" s="13" t="s">
        <v>21</v>
      </c>
      <c r="Y3" s="13" t="s">
        <v>22</v>
      </c>
      <c r="Z3" s="14" t="s">
        <v>23</v>
      </c>
    </row>
    <row r="4" s="2" customFormat="1" ht="35" customHeight="1" spans="1:26">
      <c r="A4" s="13"/>
      <c r="B4" s="14"/>
      <c r="C4" s="13"/>
      <c r="D4" s="13"/>
      <c r="E4" s="13"/>
      <c r="F4" s="13"/>
      <c r="G4" s="13"/>
      <c r="H4" s="13"/>
      <c r="I4" s="13"/>
      <c r="J4" s="13"/>
      <c r="K4" s="13"/>
      <c r="L4" s="22"/>
      <c r="M4" s="13" t="s">
        <v>24</v>
      </c>
      <c r="N4" s="13" t="s">
        <v>25</v>
      </c>
      <c r="O4" s="22" t="s">
        <v>26</v>
      </c>
      <c r="P4" s="22" t="s">
        <v>27</v>
      </c>
      <c r="Q4" s="22" t="s">
        <v>28</v>
      </c>
      <c r="R4" s="22" t="s">
        <v>29</v>
      </c>
      <c r="S4" s="13"/>
      <c r="T4" s="15"/>
      <c r="U4" s="13"/>
      <c r="V4" s="13"/>
      <c r="W4" s="13"/>
      <c r="X4" s="13"/>
      <c r="Y4" s="13"/>
      <c r="Z4" s="14"/>
    </row>
    <row r="5" s="3" customFormat="1" ht="45" customHeight="1" spans="1:26">
      <c r="A5" s="15">
        <v>1</v>
      </c>
      <c r="B5" s="16" t="s">
        <v>30</v>
      </c>
      <c r="C5" s="16" t="s">
        <v>31</v>
      </c>
      <c r="D5" s="17" t="s">
        <v>32</v>
      </c>
      <c r="E5" s="17" t="s">
        <v>33</v>
      </c>
      <c r="F5" s="17" t="s">
        <v>34</v>
      </c>
      <c r="G5" s="16" t="s">
        <v>26</v>
      </c>
      <c r="H5" s="16" t="s">
        <v>35</v>
      </c>
      <c r="I5" s="16" t="s">
        <v>36</v>
      </c>
      <c r="J5" s="16" t="s">
        <v>37</v>
      </c>
      <c r="K5" s="17">
        <v>2021</v>
      </c>
      <c r="L5" s="17">
        <v>12</v>
      </c>
      <c r="M5" s="17">
        <v>202101</v>
      </c>
      <c r="N5" s="17">
        <v>202112</v>
      </c>
      <c r="O5" s="17">
        <f t="shared" ref="O5:O37" si="0">IF(L5=0,"",IF(G5="单位就业",L5*300,""))</f>
        <v>3600</v>
      </c>
      <c r="P5" s="17" t="str">
        <f t="shared" ref="P5:P37" si="1">IF(L5=0,"",IF(G5="灵活就业",L5*200,""))</f>
        <v/>
      </c>
      <c r="Q5" s="17">
        <f t="shared" ref="Q5:Q37" si="2">IF(J5="是",800,IF(J5="否",200,""))</f>
        <v>800</v>
      </c>
      <c r="R5" s="17">
        <f t="shared" ref="R5:R37" si="3">IF(SUM(O5:Q5)=0,"",SUM(O5:Q5))</f>
        <v>4400</v>
      </c>
      <c r="S5" s="17" t="s">
        <v>38</v>
      </c>
      <c r="T5" s="16" t="s">
        <v>31</v>
      </c>
      <c r="U5" s="16" t="s">
        <v>39</v>
      </c>
      <c r="V5" s="16" t="s">
        <v>40</v>
      </c>
      <c r="W5" s="16" t="s">
        <v>41</v>
      </c>
      <c r="X5" s="16" t="s">
        <v>42</v>
      </c>
      <c r="Y5" s="17" t="s">
        <v>43</v>
      </c>
      <c r="Z5" s="15"/>
    </row>
    <row r="6" s="3" customFormat="1" ht="45" customHeight="1" spans="1:26">
      <c r="A6" s="15">
        <v>2</v>
      </c>
      <c r="B6" s="16" t="s">
        <v>44</v>
      </c>
      <c r="C6" s="16" t="s">
        <v>45</v>
      </c>
      <c r="D6" s="17" t="s">
        <v>46</v>
      </c>
      <c r="E6" s="17" t="s">
        <v>33</v>
      </c>
      <c r="F6" s="17" t="s">
        <v>47</v>
      </c>
      <c r="G6" s="16" t="s">
        <v>27</v>
      </c>
      <c r="H6" s="16" t="s">
        <v>48</v>
      </c>
      <c r="I6" s="16" t="s">
        <v>49</v>
      </c>
      <c r="J6" s="16" t="s">
        <v>50</v>
      </c>
      <c r="K6" s="17">
        <v>2021</v>
      </c>
      <c r="L6" s="17">
        <v>9</v>
      </c>
      <c r="M6" s="17">
        <v>202101</v>
      </c>
      <c r="N6" s="17" t="s">
        <v>51</v>
      </c>
      <c r="O6" s="17" t="str">
        <f t="shared" si="0"/>
        <v/>
      </c>
      <c r="P6" s="17">
        <f t="shared" si="1"/>
        <v>1800</v>
      </c>
      <c r="Q6" s="17">
        <f t="shared" si="2"/>
        <v>200</v>
      </c>
      <c r="R6" s="17">
        <f t="shared" si="3"/>
        <v>2000</v>
      </c>
      <c r="S6" s="17" t="s">
        <v>52</v>
      </c>
      <c r="T6" s="16" t="s">
        <v>45</v>
      </c>
      <c r="U6" s="16" t="s">
        <v>39</v>
      </c>
      <c r="V6" s="16" t="s">
        <v>40</v>
      </c>
      <c r="W6" s="16" t="s">
        <v>41</v>
      </c>
      <c r="X6" s="16" t="s">
        <v>53</v>
      </c>
      <c r="Y6" s="17" t="s">
        <v>54</v>
      </c>
      <c r="Z6" s="34"/>
    </row>
    <row r="7" s="3" customFormat="1" ht="45" customHeight="1" spans="1:26">
      <c r="A7" s="15">
        <v>3</v>
      </c>
      <c r="B7" s="16" t="s">
        <v>30</v>
      </c>
      <c r="C7" s="16" t="s">
        <v>55</v>
      </c>
      <c r="D7" s="17" t="s">
        <v>56</v>
      </c>
      <c r="E7" s="17" t="s">
        <v>33</v>
      </c>
      <c r="F7" s="17" t="s">
        <v>57</v>
      </c>
      <c r="G7" s="16" t="s">
        <v>27</v>
      </c>
      <c r="H7" s="16" t="s">
        <v>58</v>
      </c>
      <c r="I7" s="16" t="s">
        <v>59</v>
      </c>
      <c r="J7" s="16" t="s">
        <v>50</v>
      </c>
      <c r="K7" s="17">
        <v>2021</v>
      </c>
      <c r="L7" s="17">
        <v>11</v>
      </c>
      <c r="M7" s="17">
        <v>202102</v>
      </c>
      <c r="N7" s="17">
        <v>202112</v>
      </c>
      <c r="O7" s="17" t="str">
        <f t="shared" si="0"/>
        <v/>
      </c>
      <c r="P7" s="17">
        <f t="shared" si="1"/>
        <v>2200</v>
      </c>
      <c r="Q7" s="17">
        <f t="shared" si="2"/>
        <v>200</v>
      </c>
      <c r="R7" s="17">
        <f t="shared" si="3"/>
        <v>2400</v>
      </c>
      <c r="S7" s="17" t="s">
        <v>60</v>
      </c>
      <c r="T7" s="16" t="s">
        <v>55</v>
      </c>
      <c r="U7" s="16" t="s">
        <v>39</v>
      </c>
      <c r="V7" s="16" t="s">
        <v>61</v>
      </c>
      <c r="W7" s="16" t="s">
        <v>62</v>
      </c>
      <c r="X7" s="16" t="s">
        <v>63</v>
      </c>
      <c r="Y7" s="17" t="s">
        <v>64</v>
      </c>
      <c r="Z7" s="35"/>
    </row>
    <row r="8" s="3" customFormat="1" ht="45" customHeight="1" spans="1:26">
      <c r="A8" s="15">
        <v>4</v>
      </c>
      <c r="B8" s="16" t="s">
        <v>30</v>
      </c>
      <c r="C8" s="16" t="s">
        <v>65</v>
      </c>
      <c r="D8" s="17" t="s">
        <v>66</v>
      </c>
      <c r="E8" s="17" t="s">
        <v>67</v>
      </c>
      <c r="F8" s="17" t="s">
        <v>68</v>
      </c>
      <c r="G8" s="16" t="s">
        <v>27</v>
      </c>
      <c r="H8" s="16" t="s">
        <v>69</v>
      </c>
      <c r="I8" s="16" t="s">
        <v>70</v>
      </c>
      <c r="J8" s="16" t="s">
        <v>37</v>
      </c>
      <c r="K8" s="17">
        <v>2021</v>
      </c>
      <c r="L8" s="17">
        <v>12</v>
      </c>
      <c r="M8" s="17">
        <v>202101</v>
      </c>
      <c r="N8" s="17">
        <v>202112</v>
      </c>
      <c r="O8" s="17" t="str">
        <f t="shared" si="0"/>
        <v/>
      </c>
      <c r="P8" s="17">
        <f t="shared" si="1"/>
        <v>2400</v>
      </c>
      <c r="Q8" s="17">
        <f t="shared" si="2"/>
        <v>800</v>
      </c>
      <c r="R8" s="17">
        <f t="shared" si="3"/>
        <v>3200</v>
      </c>
      <c r="S8" s="17" t="s">
        <v>71</v>
      </c>
      <c r="T8" s="16" t="s">
        <v>65</v>
      </c>
      <c r="U8" s="16" t="s">
        <v>39</v>
      </c>
      <c r="V8" s="16" t="s">
        <v>61</v>
      </c>
      <c r="W8" s="16" t="s">
        <v>62</v>
      </c>
      <c r="X8" s="16" t="s">
        <v>63</v>
      </c>
      <c r="Y8" s="17" t="s">
        <v>64</v>
      </c>
      <c r="Z8" s="15"/>
    </row>
    <row r="9" s="3" customFormat="1" ht="45" customHeight="1" spans="1:26">
      <c r="A9" s="15">
        <v>5</v>
      </c>
      <c r="B9" s="16" t="s">
        <v>30</v>
      </c>
      <c r="C9" s="16" t="s">
        <v>72</v>
      </c>
      <c r="D9" s="17" t="s">
        <v>73</v>
      </c>
      <c r="E9" s="17" t="s">
        <v>67</v>
      </c>
      <c r="F9" s="17" t="s">
        <v>74</v>
      </c>
      <c r="G9" s="16" t="s">
        <v>27</v>
      </c>
      <c r="H9" s="16" t="s">
        <v>69</v>
      </c>
      <c r="I9" s="16" t="s">
        <v>75</v>
      </c>
      <c r="J9" s="16" t="s">
        <v>37</v>
      </c>
      <c r="K9" s="17">
        <v>2021</v>
      </c>
      <c r="L9" s="17">
        <v>11</v>
      </c>
      <c r="M9" s="17">
        <v>202102</v>
      </c>
      <c r="N9" s="17">
        <v>202112</v>
      </c>
      <c r="O9" s="17" t="str">
        <f t="shared" si="0"/>
        <v/>
      </c>
      <c r="P9" s="17">
        <f t="shared" si="1"/>
        <v>2200</v>
      </c>
      <c r="Q9" s="17">
        <f t="shared" si="2"/>
        <v>800</v>
      </c>
      <c r="R9" s="17">
        <f t="shared" si="3"/>
        <v>3000</v>
      </c>
      <c r="S9" s="17" t="s">
        <v>76</v>
      </c>
      <c r="T9" s="16" t="s">
        <v>72</v>
      </c>
      <c r="U9" s="16" t="s">
        <v>39</v>
      </c>
      <c r="V9" s="16" t="s">
        <v>61</v>
      </c>
      <c r="W9" s="16" t="s">
        <v>62</v>
      </c>
      <c r="X9" s="16" t="s">
        <v>63</v>
      </c>
      <c r="Y9" s="17" t="s">
        <v>64</v>
      </c>
      <c r="Z9" s="15"/>
    </row>
    <row r="10" s="3" customFormat="1" ht="45" customHeight="1" spans="1:26">
      <c r="A10" s="15">
        <v>6</v>
      </c>
      <c r="B10" s="16" t="s">
        <v>44</v>
      </c>
      <c r="C10" s="16" t="s">
        <v>77</v>
      </c>
      <c r="D10" s="17" t="s">
        <v>78</v>
      </c>
      <c r="E10" s="17" t="s">
        <v>33</v>
      </c>
      <c r="F10" s="17" t="s">
        <v>79</v>
      </c>
      <c r="G10" s="16" t="s">
        <v>27</v>
      </c>
      <c r="H10" s="16" t="s">
        <v>48</v>
      </c>
      <c r="I10" s="16" t="s">
        <v>80</v>
      </c>
      <c r="J10" s="16" t="s">
        <v>50</v>
      </c>
      <c r="K10" s="17">
        <v>2021</v>
      </c>
      <c r="L10" s="17">
        <v>9</v>
      </c>
      <c r="M10" s="17">
        <v>202101</v>
      </c>
      <c r="N10" s="17">
        <v>202109</v>
      </c>
      <c r="O10" s="17" t="str">
        <f t="shared" si="0"/>
        <v/>
      </c>
      <c r="P10" s="17">
        <f t="shared" si="1"/>
        <v>1800</v>
      </c>
      <c r="Q10" s="17">
        <f t="shared" si="2"/>
        <v>200</v>
      </c>
      <c r="R10" s="17">
        <f t="shared" si="3"/>
        <v>2000</v>
      </c>
      <c r="S10" s="17" t="s">
        <v>81</v>
      </c>
      <c r="T10" s="16" t="s">
        <v>77</v>
      </c>
      <c r="U10" s="16" t="s">
        <v>39</v>
      </c>
      <c r="V10" s="16" t="s">
        <v>61</v>
      </c>
      <c r="W10" s="16" t="s">
        <v>62</v>
      </c>
      <c r="X10" s="16" t="s">
        <v>63</v>
      </c>
      <c r="Y10" s="17" t="s">
        <v>64</v>
      </c>
      <c r="Z10" s="15"/>
    </row>
    <row r="11" s="3" customFormat="1" ht="45" customHeight="1" spans="1:26">
      <c r="A11" s="15">
        <v>7</v>
      </c>
      <c r="B11" s="16" t="s">
        <v>30</v>
      </c>
      <c r="C11" s="16" t="s">
        <v>82</v>
      </c>
      <c r="D11" s="17" t="s">
        <v>83</v>
      </c>
      <c r="E11" s="17" t="s">
        <v>33</v>
      </c>
      <c r="F11" s="17" t="s">
        <v>84</v>
      </c>
      <c r="G11" s="16" t="s">
        <v>27</v>
      </c>
      <c r="H11" s="16" t="s">
        <v>58</v>
      </c>
      <c r="I11" s="16" t="s">
        <v>85</v>
      </c>
      <c r="J11" s="16" t="s">
        <v>86</v>
      </c>
      <c r="K11" s="17"/>
      <c r="L11" s="17">
        <v>10</v>
      </c>
      <c r="M11" s="17">
        <v>202103</v>
      </c>
      <c r="N11" s="17">
        <v>202112</v>
      </c>
      <c r="O11" s="17" t="str">
        <f t="shared" si="0"/>
        <v/>
      </c>
      <c r="P11" s="17">
        <f t="shared" si="1"/>
        <v>2000</v>
      </c>
      <c r="Q11" s="17" t="str">
        <f t="shared" si="2"/>
        <v/>
      </c>
      <c r="R11" s="17">
        <f t="shared" si="3"/>
        <v>2000</v>
      </c>
      <c r="S11" s="17" t="s">
        <v>87</v>
      </c>
      <c r="T11" s="16" t="s">
        <v>82</v>
      </c>
      <c r="U11" s="16" t="s">
        <v>39</v>
      </c>
      <c r="V11" s="16" t="s">
        <v>61</v>
      </c>
      <c r="W11" s="16" t="s">
        <v>62</v>
      </c>
      <c r="X11" s="16" t="s">
        <v>63</v>
      </c>
      <c r="Y11" s="17" t="s">
        <v>64</v>
      </c>
      <c r="Z11" s="15"/>
    </row>
    <row r="12" s="3" customFormat="1" ht="45" customHeight="1" spans="1:26">
      <c r="A12" s="15">
        <v>8</v>
      </c>
      <c r="B12" s="16" t="s">
        <v>30</v>
      </c>
      <c r="C12" s="16" t="s">
        <v>88</v>
      </c>
      <c r="D12" s="17" t="s">
        <v>89</v>
      </c>
      <c r="E12" s="17" t="s">
        <v>67</v>
      </c>
      <c r="F12" s="17" t="s">
        <v>90</v>
      </c>
      <c r="G12" s="16" t="s">
        <v>27</v>
      </c>
      <c r="H12" s="16" t="s">
        <v>58</v>
      </c>
      <c r="I12" s="16" t="s">
        <v>91</v>
      </c>
      <c r="J12" s="16" t="s">
        <v>50</v>
      </c>
      <c r="K12" s="17">
        <v>2021</v>
      </c>
      <c r="L12" s="17">
        <v>10</v>
      </c>
      <c r="M12" s="17">
        <v>202103</v>
      </c>
      <c r="N12" s="17">
        <v>202112</v>
      </c>
      <c r="O12" s="17" t="str">
        <f t="shared" si="0"/>
        <v/>
      </c>
      <c r="P12" s="17">
        <f t="shared" si="1"/>
        <v>2000</v>
      </c>
      <c r="Q12" s="17">
        <f t="shared" si="2"/>
        <v>200</v>
      </c>
      <c r="R12" s="17">
        <f t="shared" si="3"/>
        <v>2200</v>
      </c>
      <c r="S12" s="17" t="s">
        <v>92</v>
      </c>
      <c r="T12" s="16" t="s">
        <v>88</v>
      </c>
      <c r="U12" s="16" t="s">
        <v>39</v>
      </c>
      <c r="V12" s="16" t="s">
        <v>61</v>
      </c>
      <c r="W12" s="16" t="s">
        <v>62</v>
      </c>
      <c r="X12" s="16" t="s">
        <v>63</v>
      </c>
      <c r="Y12" s="17" t="s">
        <v>64</v>
      </c>
      <c r="Z12" s="15"/>
    </row>
    <row r="13" s="3" customFormat="1" ht="45" customHeight="1" spans="1:26">
      <c r="A13" s="15">
        <v>9</v>
      </c>
      <c r="B13" s="16" t="s">
        <v>44</v>
      </c>
      <c r="C13" s="16" t="s">
        <v>93</v>
      </c>
      <c r="D13" s="17" t="s">
        <v>94</v>
      </c>
      <c r="E13" s="17" t="s">
        <v>33</v>
      </c>
      <c r="F13" s="17" t="s">
        <v>95</v>
      </c>
      <c r="G13" s="16" t="s">
        <v>27</v>
      </c>
      <c r="H13" s="16" t="s">
        <v>96</v>
      </c>
      <c r="I13" s="16" t="s">
        <v>97</v>
      </c>
      <c r="J13" s="16" t="s">
        <v>50</v>
      </c>
      <c r="K13" s="17">
        <v>2021</v>
      </c>
      <c r="L13" s="17">
        <v>10</v>
      </c>
      <c r="M13" s="17">
        <v>202103</v>
      </c>
      <c r="N13" s="17">
        <v>202112</v>
      </c>
      <c r="O13" s="17" t="str">
        <f t="shared" si="0"/>
        <v/>
      </c>
      <c r="P13" s="17">
        <f t="shared" si="1"/>
        <v>2000</v>
      </c>
      <c r="Q13" s="17">
        <f t="shared" si="2"/>
        <v>200</v>
      </c>
      <c r="R13" s="17">
        <f t="shared" si="3"/>
        <v>2200</v>
      </c>
      <c r="S13" s="17" t="s">
        <v>98</v>
      </c>
      <c r="T13" s="16" t="s">
        <v>93</v>
      </c>
      <c r="U13" s="16" t="s">
        <v>39</v>
      </c>
      <c r="V13" s="16" t="s">
        <v>61</v>
      </c>
      <c r="W13" s="16" t="s">
        <v>62</v>
      </c>
      <c r="X13" s="16" t="s">
        <v>63</v>
      </c>
      <c r="Y13" s="17" t="s">
        <v>64</v>
      </c>
      <c r="Z13" s="15"/>
    </row>
    <row r="14" s="3" customFormat="1" ht="45" customHeight="1" spans="1:26">
      <c r="A14" s="15">
        <v>10</v>
      </c>
      <c r="B14" s="16" t="s">
        <v>30</v>
      </c>
      <c r="C14" s="16" t="s">
        <v>99</v>
      </c>
      <c r="D14" s="17" t="s">
        <v>56</v>
      </c>
      <c r="E14" s="17" t="s">
        <v>33</v>
      </c>
      <c r="F14" s="17" t="s">
        <v>100</v>
      </c>
      <c r="G14" s="16" t="s">
        <v>27</v>
      </c>
      <c r="H14" s="16" t="s">
        <v>58</v>
      </c>
      <c r="I14" s="16" t="s">
        <v>101</v>
      </c>
      <c r="J14" s="16" t="s">
        <v>50</v>
      </c>
      <c r="K14" s="17">
        <v>2021</v>
      </c>
      <c r="L14" s="17">
        <v>10</v>
      </c>
      <c r="M14" s="17">
        <v>202103</v>
      </c>
      <c r="N14" s="17">
        <v>202112</v>
      </c>
      <c r="O14" s="17" t="str">
        <f t="shared" si="0"/>
        <v/>
      </c>
      <c r="P14" s="17">
        <f t="shared" si="1"/>
        <v>2000</v>
      </c>
      <c r="Q14" s="17">
        <f t="shared" si="2"/>
        <v>200</v>
      </c>
      <c r="R14" s="17">
        <f t="shared" si="3"/>
        <v>2200</v>
      </c>
      <c r="S14" s="17" t="s">
        <v>102</v>
      </c>
      <c r="T14" s="16" t="s">
        <v>99</v>
      </c>
      <c r="U14" s="16" t="s">
        <v>39</v>
      </c>
      <c r="V14" s="16" t="s">
        <v>61</v>
      </c>
      <c r="W14" s="16" t="s">
        <v>62</v>
      </c>
      <c r="X14" s="16" t="s">
        <v>63</v>
      </c>
      <c r="Y14" s="17" t="s">
        <v>64</v>
      </c>
      <c r="Z14" s="15"/>
    </row>
    <row r="15" s="3" customFormat="1" ht="45" customHeight="1" spans="1:26">
      <c r="A15" s="15">
        <v>11</v>
      </c>
      <c r="B15" s="16" t="s">
        <v>30</v>
      </c>
      <c r="C15" s="16" t="s">
        <v>103</v>
      </c>
      <c r="D15" s="17" t="s">
        <v>104</v>
      </c>
      <c r="E15" s="17" t="s">
        <v>33</v>
      </c>
      <c r="F15" s="17" t="s">
        <v>105</v>
      </c>
      <c r="G15" s="16" t="s">
        <v>26</v>
      </c>
      <c r="H15" s="16" t="s">
        <v>106</v>
      </c>
      <c r="I15" s="16" t="s">
        <v>107</v>
      </c>
      <c r="J15" s="16" t="s">
        <v>50</v>
      </c>
      <c r="K15" s="17">
        <v>2021</v>
      </c>
      <c r="L15" s="17">
        <v>11</v>
      </c>
      <c r="M15" s="17">
        <v>202102</v>
      </c>
      <c r="N15" s="17">
        <v>202112</v>
      </c>
      <c r="O15" s="17">
        <f t="shared" si="0"/>
        <v>3300</v>
      </c>
      <c r="P15" s="17" t="str">
        <f t="shared" si="1"/>
        <v/>
      </c>
      <c r="Q15" s="17">
        <f t="shared" si="2"/>
        <v>200</v>
      </c>
      <c r="R15" s="17">
        <f t="shared" si="3"/>
        <v>3500</v>
      </c>
      <c r="S15" s="17" t="s">
        <v>108</v>
      </c>
      <c r="T15" s="16" t="s">
        <v>103</v>
      </c>
      <c r="U15" s="16" t="s">
        <v>39</v>
      </c>
      <c r="V15" s="16" t="s">
        <v>61</v>
      </c>
      <c r="W15" s="16" t="s">
        <v>62</v>
      </c>
      <c r="X15" s="16" t="s">
        <v>63</v>
      </c>
      <c r="Y15" s="17" t="s">
        <v>64</v>
      </c>
      <c r="Z15" s="15"/>
    </row>
    <row r="16" s="3" customFormat="1" ht="45" customHeight="1" spans="1:26">
      <c r="A16" s="15">
        <v>12</v>
      </c>
      <c r="B16" s="16" t="s">
        <v>30</v>
      </c>
      <c r="C16" s="16" t="s">
        <v>109</v>
      </c>
      <c r="D16" s="17" t="s">
        <v>110</v>
      </c>
      <c r="E16" s="17" t="s">
        <v>33</v>
      </c>
      <c r="F16" s="17" t="s">
        <v>111</v>
      </c>
      <c r="G16" s="16" t="s">
        <v>26</v>
      </c>
      <c r="H16" s="16" t="s">
        <v>112</v>
      </c>
      <c r="I16" s="16" t="s">
        <v>113</v>
      </c>
      <c r="J16" s="16" t="s">
        <v>50</v>
      </c>
      <c r="K16" s="17">
        <v>2021</v>
      </c>
      <c r="L16" s="17">
        <v>11</v>
      </c>
      <c r="M16" s="17">
        <v>202102</v>
      </c>
      <c r="N16" s="17">
        <v>202112</v>
      </c>
      <c r="O16" s="17">
        <f t="shared" si="0"/>
        <v>3300</v>
      </c>
      <c r="P16" s="17" t="str">
        <f t="shared" si="1"/>
        <v/>
      </c>
      <c r="Q16" s="17">
        <f t="shared" si="2"/>
        <v>200</v>
      </c>
      <c r="R16" s="17">
        <f t="shared" si="3"/>
        <v>3500</v>
      </c>
      <c r="S16" s="17" t="s">
        <v>114</v>
      </c>
      <c r="T16" s="16" t="s">
        <v>109</v>
      </c>
      <c r="U16" s="16" t="s">
        <v>39</v>
      </c>
      <c r="V16" s="16" t="s">
        <v>61</v>
      </c>
      <c r="W16" s="16" t="s">
        <v>62</v>
      </c>
      <c r="X16" s="16" t="s">
        <v>63</v>
      </c>
      <c r="Y16" s="17" t="s">
        <v>64</v>
      </c>
      <c r="Z16" s="15"/>
    </row>
    <row r="17" s="3" customFormat="1" ht="45" customHeight="1" spans="1:26">
      <c r="A17" s="15">
        <v>13</v>
      </c>
      <c r="B17" s="16" t="s">
        <v>30</v>
      </c>
      <c r="C17" s="16" t="s">
        <v>115</v>
      </c>
      <c r="D17" s="17" t="s">
        <v>116</v>
      </c>
      <c r="E17" s="17" t="s">
        <v>67</v>
      </c>
      <c r="F17" s="17" t="s">
        <v>117</v>
      </c>
      <c r="G17" s="16" t="s">
        <v>27</v>
      </c>
      <c r="H17" s="16" t="s">
        <v>118</v>
      </c>
      <c r="I17" s="16" t="s">
        <v>59</v>
      </c>
      <c r="J17" s="16" t="s">
        <v>50</v>
      </c>
      <c r="K17" s="17">
        <v>2021</v>
      </c>
      <c r="L17" s="17">
        <v>12</v>
      </c>
      <c r="M17" s="17">
        <v>202101</v>
      </c>
      <c r="N17" s="17">
        <v>202112</v>
      </c>
      <c r="O17" s="17" t="str">
        <f t="shared" si="0"/>
        <v/>
      </c>
      <c r="P17" s="17">
        <f t="shared" si="1"/>
        <v>2400</v>
      </c>
      <c r="Q17" s="17">
        <f t="shared" si="2"/>
        <v>200</v>
      </c>
      <c r="R17" s="17">
        <f t="shared" si="3"/>
        <v>2600</v>
      </c>
      <c r="S17" s="17" t="s">
        <v>119</v>
      </c>
      <c r="T17" s="16" t="s">
        <v>115</v>
      </c>
      <c r="U17" s="16" t="s">
        <v>39</v>
      </c>
      <c r="V17" s="16" t="s">
        <v>61</v>
      </c>
      <c r="W17" s="16" t="s">
        <v>62</v>
      </c>
      <c r="X17" s="16" t="s">
        <v>63</v>
      </c>
      <c r="Y17" s="17" t="s">
        <v>64</v>
      </c>
      <c r="Z17" s="15"/>
    </row>
    <row r="18" s="3" customFormat="1" ht="45" customHeight="1" spans="1:26">
      <c r="A18" s="15">
        <v>14</v>
      </c>
      <c r="B18" s="16" t="s">
        <v>30</v>
      </c>
      <c r="C18" s="16" t="s">
        <v>120</v>
      </c>
      <c r="D18" s="17" t="s">
        <v>121</v>
      </c>
      <c r="E18" s="17" t="s">
        <v>67</v>
      </c>
      <c r="F18" s="17" t="s">
        <v>122</v>
      </c>
      <c r="G18" s="16" t="s">
        <v>27</v>
      </c>
      <c r="H18" s="16" t="s">
        <v>118</v>
      </c>
      <c r="I18" s="16" t="s">
        <v>123</v>
      </c>
      <c r="J18" s="16" t="s">
        <v>50</v>
      </c>
      <c r="K18" s="17">
        <v>2021</v>
      </c>
      <c r="L18" s="17">
        <v>12</v>
      </c>
      <c r="M18" s="17">
        <v>202101</v>
      </c>
      <c r="N18" s="17">
        <v>202112</v>
      </c>
      <c r="O18" s="17" t="str">
        <f t="shared" si="0"/>
        <v/>
      </c>
      <c r="P18" s="17">
        <f t="shared" si="1"/>
        <v>2400</v>
      </c>
      <c r="Q18" s="17">
        <f t="shared" si="2"/>
        <v>200</v>
      </c>
      <c r="R18" s="17">
        <f t="shared" si="3"/>
        <v>2600</v>
      </c>
      <c r="S18" s="17" t="s">
        <v>124</v>
      </c>
      <c r="T18" s="16" t="s">
        <v>125</v>
      </c>
      <c r="U18" s="16" t="s">
        <v>39</v>
      </c>
      <c r="V18" s="16" t="s">
        <v>61</v>
      </c>
      <c r="W18" s="16" t="s">
        <v>62</v>
      </c>
      <c r="X18" s="16" t="s">
        <v>63</v>
      </c>
      <c r="Y18" s="17" t="s">
        <v>64</v>
      </c>
      <c r="Z18" s="15"/>
    </row>
    <row r="19" s="3" customFormat="1" ht="45" customHeight="1" spans="1:26">
      <c r="A19" s="15">
        <v>15</v>
      </c>
      <c r="B19" s="16" t="s">
        <v>44</v>
      </c>
      <c r="C19" s="16" t="s">
        <v>126</v>
      </c>
      <c r="D19" s="17" t="s">
        <v>66</v>
      </c>
      <c r="E19" s="17" t="s">
        <v>67</v>
      </c>
      <c r="F19" s="17" t="s">
        <v>127</v>
      </c>
      <c r="G19" s="16" t="s">
        <v>26</v>
      </c>
      <c r="H19" s="16" t="s">
        <v>128</v>
      </c>
      <c r="I19" s="16" t="s">
        <v>129</v>
      </c>
      <c r="J19" s="16" t="s">
        <v>50</v>
      </c>
      <c r="K19" s="17">
        <v>2021</v>
      </c>
      <c r="L19" s="17">
        <v>6</v>
      </c>
      <c r="M19" s="17">
        <v>202101</v>
      </c>
      <c r="N19" s="17">
        <v>202106</v>
      </c>
      <c r="O19" s="17">
        <f t="shared" si="0"/>
        <v>1800</v>
      </c>
      <c r="P19" s="17" t="str">
        <f t="shared" si="1"/>
        <v/>
      </c>
      <c r="Q19" s="17">
        <f t="shared" si="2"/>
        <v>200</v>
      </c>
      <c r="R19" s="17">
        <f t="shared" si="3"/>
        <v>2000</v>
      </c>
      <c r="S19" s="17" t="s">
        <v>130</v>
      </c>
      <c r="T19" s="16" t="s">
        <v>126</v>
      </c>
      <c r="U19" s="16" t="s">
        <v>39</v>
      </c>
      <c r="V19" s="16" t="s">
        <v>61</v>
      </c>
      <c r="W19" s="16" t="s">
        <v>62</v>
      </c>
      <c r="X19" s="16" t="s">
        <v>63</v>
      </c>
      <c r="Y19" s="17" t="s">
        <v>64</v>
      </c>
      <c r="Z19" s="15"/>
    </row>
    <row r="20" s="3" customFormat="1" ht="45" customHeight="1" spans="1:26">
      <c r="A20" s="15">
        <v>16</v>
      </c>
      <c r="B20" s="16" t="s">
        <v>44</v>
      </c>
      <c r="C20" s="16" t="s">
        <v>131</v>
      </c>
      <c r="D20" s="17" t="s">
        <v>132</v>
      </c>
      <c r="E20" s="17" t="s">
        <v>33</v>
      </c>
      <c r="F20" s="17" t="s">
        <v>133</v>
      </c>
      <c r="G20" s="16" t="s">
        <v>27</v>
      </c>
      <c r="H20" s="16" t="s">
        <v>118</v>
      </c>
      <c r="I20" s="16" t="s">
        <v>85</v>
      </c>
      <c r="J20" s="16" t="s">
        <v>86</v>
      </c>
      <c r="K20" s="17"/>
      <c r="L20" s="17">
        <v>10</v>
      </c>
      <c r="M20" s="17">
        <v>202103</v>
      </c>
      <c r="N20" s="17">
        <v>202112</v>
      </c>
      <c r="O20" s="17" t="str">
        <f t="shared" si="0"/>
        <v/>
      </c>
      <c r="P20" s="17">
        <f t="shared" si="1"/>
        <v>2000</v>
      </c>
      <c r="Q20" s="17" t="str">
        <f t="shared" si="2"/>
        <v/>
      </c>
      <c r="R20" s="17">
        <f t="shared" si="3"/>
        <v>2000</v>
      </c>
      <c r="S20" s="17" t="s">
        <v>134</v>
      </c>
      <c r="T20" s="16" t="s">
        <v>131</v>
      </c>
      <c r="U20" s="16" t="s">
        <v>39</v>
      </c>
      <c r="V20" s="16" t="s">
        <v>61</v>
      </c>
      <c r="W20" s="16" t="s">
        <v>62</v>
      </c>
      <c r="X20" s="16" t="s">
        <v>63</v>
      </c>
      <c r="Y20" s="17" t="s">
        <v>64</v>
      </c>
      <c r="Z20" s="15"/>
    </row>
    <row r="21" s="3" customFormat="1" ht="45" customHeight="1" spans="1:26">
      <c r="A21" s="15">
        <v>17</v>
      </c>
      <c r="B21" s="16" t="s">
        <v>44</v>
      </c>
      <c r="C21" s="16" t="s">
        <v>135</v>
      </c>
      <c r="D21" s="17" t="s">
        <v>136</v>
      </c>
      <c r="E21" s="17" t="s">
        <v>33</v>
      </c>
      <c r="F21" s="17" t="s">
        <v>137</v>
      </c>
      <c r="G21" s="16" t="s">
        <v>27</v>
      </c>
      <c r="H21" s="16" t="s">
        <v>58</v>
      </c>
      <c r="I21" s="16" t="s">
        <v>85</v>
      </c>
      <c r="J21" s="16" t="s">
        <v>86</v>
      </c>
      <c r="K21" s="17"/>
      <c r="L21" s="17">
        <v>10</v>
      </c>
      <c r="M21" s="17">
        <v>202103</v>
      </c>
      <c r="N21" s="17">
        <v>202112</v>
      </c>
      <c r="O21" s="17" t="str">
        <f t="shared" si="0"/>
        <v/>
      </c>
      <c r="P21" s="17">
        <f t="shared" si="1"/>
        <v>2000</v>
      </c>
      <c r="Q21" s="17" t="str">
        <f t="shared" si="2"/>
        <v/>
      </c>
      <c r="R21" s="17">
        <f t="shared" si="3"/>
        <v>2000</v>
      </c>
      <c r="S21" s="17" t="s">
        <v>138</v>
      </c>
      <c r="T21" s="16" t="s">
        <v>135</v>
      </c>
      <c r="U21" s="16" t="s">
        <v>39</v>
      </c>
      <c r="V21" s="16" t="s">
        <v>61</v>
      </c>
      <c r="W21" s="16" t="s">
        <v>62</v>
      </c>
      <c r="X21" s="16" t="s">
        <v>63</v>
      </c>
      <c r="Y21" s="17" t="s">
        <v>64</v>
      </c>
      <c r="Z21" s="15"/>
    </row>
    <row r="22" s="3" customFormat="1" ht="45" customHeight="1" spans="1:26">
      <c r="A22" s="15">
        <v>18</v>
      </c>
      <c r="B22" s="16" t="s">
        <v>30</v>
      </c>
      <c r="C22" s="16" t="s">
        <v>139</v>
      </c>
      <c r="D22" s="17" t="s">
        <v>140</v>
      </c>
      <c r="E22" s="17" t="s">
        <v>67</v>
      </c>
      <c r="F22" s="17" t="s">
        <v>141</v>
      </c>
      <c r="G22" s="16" t="s">
        <v>27</v>
      </c>
      <c r="H22" s="16" t="s">
        <v>58</v>
      </c>
      <c r="I22" s="16" t="s">
        <v>91</v>
      </c>
      <c r="J22" s="16" t="s">
        <v>50</v>
      </c>
      <c r="K22" s="17">
        <v>2021</v>
      </c>
      <c r="L22" s="17">
        <v>10</v>
      </c>
      <c r="M22" s="17">
        <v>202103</v>
      </c>
      <c r="N22" s="17">
        <v>202112</v>
      </c>
      <c r="O22" s="17" t="str">
        <f t="shared" si="0"/>
        <v/>
      </c>
      <c r="P22" s="17">
        <f t="shared" si="1"/>
        <v>2000</v>
      </c>
      <c r="Q22" s="17">
        <f t="shared" si="2"/>
        <v>200</v>
      </c>
      <c r="R22" s="17">
        <f t="shared" si="3"/>
        <v>2200</v>
      </c>
      <c r="S22" s="17" t="s">
        <v>142</v>
      </c>
      <c r="T22" s="16" t="s">
        <v>139</v>
      </c>
      <c r="U22" s="16" t="s">
        <v>39</v>
      </c>
      <c r="V22" s="16" t="s">
        <v>61</v>
      </c>
      <c r="W22" s="16" t="s">
        <v>62</v>
      </c>
      <c r="X22" s="16" t="s">
        <v>63</v>
      </c>
      <c r="Y22" s="17" t="s">
        <v>64</v>
      </c>
      <c r="Z22" s="15"/>
    </row>
    <row r="23" s="3" customFormat="1" ht="45" customHeight="1" spans="1:26">
      <c r="A23" s="15">
        <v>19</v>
      </c>
      <c r="B23" s="16" t="s">
        <v>30</v>
      </c>
      <c r="C23" s="16" t="s">
        <v>143</v>
      </c>
      <c r="D23" s="17" t="s">
        <v>144</v>
      </c>
      <c r="E23" s="17" t="s">
        <v>33</v>
      </c>
      <c r="F23" s="17" t="s">
        <v>145</v>
      </c>
      <c r="G23" s="16" t="s">
        <v>27</v>
      </c>
      <c r="H23" s="16" t="s">
        <v>58</v>
      </c>
      <c r="I23" s="16" t="s">
        <v>85</v>
      </c>
      <c r="J23" s="16" t="s">
        <v>86</v>
      </c>
      <c r="K23" s="17"/>
      <c r="L23" s="17">
        <v>11</v>
      </c>
      <c r="M23" s="17">
        <v>202102</v>
      </c>
      <c r="N23" s="17">
        <v>202112</v>
      </c>
      <c r="O23" s="17" t="str">
        <f t="shared" si="0"/>
        <v/>
      </c>
      <c r="P23" s="17">
        <f t="shared" si="1"/>
        <v>2200</v>
      </c>
      <c r="Q23" s="17" t="str">
        <f t="shared" si="2"/>
        <v/>
      </c>
      <c r="R23" s="17">
        <f t="shared" si="3"/>
        <v>2200</v>
      </c>
      <c r="S23" s="17" t="s">
        <v>146</v>
      </c>
      <c r="T23" s="16" t="s">
        <v>143</v>
      </c>
      <c r="U23" s="16" t="s">
        <v>39</v>
      </c>
      <c r="V23" s="16" t="s">
        <v>61</v>
      </c>
      <c r="W23" s="16" t="s">
        <v>62</v>
      </c>
      <c r="X23" s="16" t="s">
        <v>63</v>
      </c>
      <c r="Y23" s="17" t="s">
        <v>64</v>
      </c>
      <c r="Z23" s="15"/>
    </row>
    <row r="24" s="3" customFormat="1" ht="45" customHeight="1" spans="1:26">
      <c r="A24" s="15">
        <v>20</v>
      </c>
      <c r="B24" s="16" t="s">
        <v>44</v>
      </c>
      <c r="C24" s="16" t="s">
        <v>147</v>
      </c>
      <c r="D24" s="17" t="s">
        <v>148</v>
      </c>
      <c r="E24" s="17" t="s">
        <v>67</v>
      </c>
      <c r="F24" s="17" t="s">
        <v>149</v>
      </c>
      <c r="G24" s="16" t="s">
        <v>27</v>
      </c>
      <c r="H24" s="16" t="s">
        <v>58</v>
      </c>
      <c r="I24" s="16" t="s">
        <v>91</v>
      </c>
      <c r="J24" s="16" t="s">
        <v>50</v>
      </c>
      <c r="K24" s="17">
        <v>2021</v>
      </c>
      <c r="L24" s="17">
        <v>10</v>
      </c>
      <c r="M24" s="17">
        <v>202103</v>
      </c>
      <c r="N24" s="17">
        <v>202112</v>
      </c>
      <c r="O24" s="17" t="str">
        <f t="shared" si="0"/>
        <v/>
      </c>
      <c r="P24" s="17">
        <f t="shared" si="1"/>
        <v>2000</v>
      </c>
      <c r="Q24" s="17">
        <f t="shared" si="2"/>
        <v>200</v>
      </c>
      <c r="R24" s="17">
        <f t="shared" si="3"/>
        <v>2200</v>
      </c>
      <c r="S24" s="17" t="s">
        <v>150</v>
      </c>
      <c r="T24" s="16" t="s">
        <v>147</v>
      </c>
      <c r="U24" s="16" t="s">
        <v>39</v>
      </c>
      <c r="V24" s="16" t="s">
        <v>61</v>
      </c>
      <c r="W24" s="16" t="s">
        <v>62</v>
      </c>
      <c r="X24" s="16" t="s">
        <v>63</v>
      </c>
      <c r="Y24" s="17" t="s">
        <v>64</v>
      </c>
      <c r="Z24" s="15"/>
    </row>
    <row r="25" s="3" customFormat="1" ht="45" customHeight="1" spans="1:26">
      <c r="A25" s="15">
        <v>21</v>
      </c>
      <c r="B25" s="16" t="s">
        <v>44</v>
      </c>
      <c r="C25" s="16" t="s">
        <v>151</v>
      </c>
      <c r="D25" s="17" t="s">
        <v>132</v>
      </c>
      <c r="E25" s="17" t="s">
        <v>33</v>
      </c>
      <c r="F25" s="17" t="s">
        <v>152</v>
      </c>
      <c r="G25" s="16" t="s">
        <v>26</v>
      </c>
      <c r="H25" s="16" t="s">
        <v>153</v>
      </c>
      <c r="I25" s="16" t="s">
        <v>154</v>
      </c>
      <c r="J25" s="16" t="s">
        <v>50</v>
      </c>
      <c r="K25" s="17">
        <v>2021</v>
      </c>
      <c r="L25" s="17">
        <v>12</v>
      </c>
      <c r="M25" s="17">
        <v>202101</v>
      </c>
      <c r="N25" s="17">
        <v>202112</v>
      </c>
      <c r="O25" s="17">
        <f t="shared" si="0"/>
        <v>3600</v>
      </c>
      <c r="P25" s="17" t="str">
        <f t="shared" si="1"/>
        <v/>
      </c>
      <c r="Q25" s="17">
        <f t="shared" si="2"/>
        <v>200</v>
      </c>
      <c r="R25" s="17">
        <f t="shared" si="3"/>
        <v>3800</v>
      </c>
      <c r="S25" s="17" t="s">
        <v>155</v>
      </c>
      <c r="T25" s="16" t="s">
        <v>151</v>
      </c>
      <c r="U25" s="16" t="s">
        <v>39</v>
      </c>
      <c r="V25" s="16" t="s">
        <v>61</v>
      </c>
      <c r="W25" s="16" t="s">
        <v>62</v>
      </c>
      <c r="X25" s="16" t="s">
        <v>63</v>
      </c>
      <c r="Y25" s="17" t="s">
        <v>64</v>
      </c>
      <c r="Z25" s="15"/>
    </row>
    <row r="26" s="3" customFormat="1" ht="45" customHeight="1" spans="1:26">
      <c r="A26" s="15">
        <v>22</v>
      </c>
      <c r="B26" s="16" t="s">
        <v>44</v>
      </c>
      <c r="C26" s="16" t="s">
        <v>156</v>
      </c>
      <c r="D26" s="17" t="s">
        <v>132</v>
      </c>
      <c r="E26" s="17" t="s">
        <v>33</v>
      </c>
      <c r="F26" s="17" t="s">
        <v>157</v>
      </c>
      <c r="G26" s="16" t="s">
        <v>27</v>
      </c>
      <c r="H26" s="16" t="s">
        <v>58</v>
      </c>
      <c r="I26" s="16" t="s">
        <v>85</v>
      </c>
      <c r="J26" s="16" t="s">
        <v>86</v>
      </c>
      <c r="K26" s="17"/>
      <c r="L26" s="17">
        <v>10</v>
      </c>
      <c r="M26" s="17">
        <v>202103</v>
      </c>
      <c r="N26" s="17">
        <v>202112</v>
      </c>
      <c r="O26" s="17" t="str">
        <f t="shared" si="0"/>
        <v/>
      </c>
      <c r="P26" s="17">
        <f t="shared" si="1"/>
        <v>2000</v>
      </c>
      <c r="Q26" s="17" t="str">
        <f t="shared" si="2"/>
        <v/>
      </c>
      <c r="R26" s="17">
        <f t="shared" si="3"/>
        <v>2000</v>
      </c>
      <c r="S26" s="17" t="s">
        <v>158</v>
      </c>
      <c r="T26" s="16" t="s">
        <v>156</v>
      </c>
      <c r="U26" s="16" t="s">
        <v>39</v>
      </c>
      <c r="V26" s="16" t="s">
        <v>61</v>
      </c>
      <c r="W26" s="16" t="s">
        <v>62</v>
      </c>
      <c r="X26" s="16" t="s">
        <v>63</v>
      </c>
      <c r="Y26" s="17" t="s">
        <v>64</v>
      </c>
      <c r="Z26" s="15"/>
    </row>
    <row r="27" s="3" customFormat="1" ht="45" customHeight="1" spans="1:26">
      <c r="A27" s="15">
        <v>23</v>
      </c>
      <c r="B27" s="16" t="s">
        <v>44</v>
      </c>
      <c r="C27" s="16" t="s">
        <v>159</v>
      </c>
      <c r="D27" s="17" t="s">
        <v>160</v>
      </c>
      <c r="E27" s="17" t="s">
        <v>67</v>
      </c>
      <c r="F27" s="17" t="s">
        <v>161</v>
      </c>
      <c r="G27" s="16" t="s">
        <v>27</v>
      </c>
      <c r="H27" s="16" t="s">
        <v>162</v>
      </c>
      <c r="I27" s="16" t="s">
        <v>163</v>
      </c>
      <c r="J27" s="16" t="s">
        <v>50</v>
      </c>
      <c r="K27" s="17">
        <v>2021</v>
      </c>
      <c r="L27" s="17">
        <v>10</v>
      </c>
      <c r="M27" s="17">
        <v>202103</v>
      </c>
      <c r="N27" s="17">
        <v>202112</v>
      </c>
      <c r="O27" s="17" t="str">
        <f t="shared" si="0"/>
        <v/>
      </c>
      <c r="P27" s="17">
        <f t="shared" si="1"/>
        <v>2000</v>
      </c>
      <c r="Q27" s="17">
        <f t="shared" si="2"/>
        <v>200</v>
      </c>
      <c r="R27" s="17">
        <f t="shared" si="3"/>
        <v>2200</v>
      </c>
      <c r="S27" s="17" t="s">
        <v>164</v>
      </c>
      <c r="T27" s="16" t="s">
        <v>159</v>
      </c>
      <c r="U27" s="16" t="s">
        <v>39</v>
      </c>
      <c r="V27" s="16" t="s">
        <v>61</v>
      </c>
      <c r="W27" s="16" t="s">
        <v>62</v>
      </c>
      <c r="X27" s="16" t="s">
        <v>63</v>
      </c>
      <c r="Y27" s="17" t="s">
        <v>64</v>
      </c>
      <c r="Z27" s="15"/>
    </row>
    <row r="28" s="3" customFormat="1" ht="45" customHeight="1" spans="1:26">
      <c r="A28" s="15">
        <v>24</v>
      </c>
      <c r="B28" s="16" t="s">
        <v>44</v>
      </c>
      <c r="C28" s="16" t="s">
        <v>165</v>
      </c>
      <c r="D28" s="17" t="s">
        <v>166</v>
      </c>
      <c r="E28" s="17" t="s">
        <v>67</v>
      </c>
      <c r="F28" s="17" t="s">
        <v>167</v>
      </c>
      <c r="G28" s="16" t="s">
        <v>27</v>
      </c>
      <c r="H28" s="16" t="s">
        <v>58</v>
      </c>
      <c r="I28" s="16" t="s">
        <v>91</v>
      </c>
      <c r="J28" s="16" t="s">
        <v>50</v>
      </c>
      <c r="K28" s="17">
        <v>2021</v>
      </c>
      <c r="L28" s="17">
        <v>10</v>
      </c>
      <c r="M28" s="17">
        <v>202103</v>
      </c>
      <c r="N28" s="17">
        <v>202112</v>
      </c>
      <c r="O28" s="17" t="str">
        <f t="shared" si="0"/>
        <v/>
      </c>
      <c r="P28" s="17">
        <f t="shared" si="1"/>
        <v>2000</v>
      </c>
      <c r="Q28" s="17">
        <f t="shared" si="2"/>
        <v>200</v>
      </c>
      <c r="R28" s="17">
        <f t="shared" si="3"/>
        <v>2200</v>
      </c>
      <c r="S28" s="17" t="s">
        <v>168</v>
      </c>
      <c r="T28" s="16" t="s">
        <v>165</v>
      </c>
      <c r="U28" s="16" t="s">
        <v>39</v>
      </c>
      <c r="V28" s="16" t="s">
        <v>61</v>
      </c>
      <c r="W28" s="16" t="s">
        <v>62</v>
      </c>
      <c r="X28" s="16" t="s">
        <v>63</v>
      </c>
      <c r="Y28" s="17" t="s">
        <v>64</v>
      </c>
      <c r="Z28" s="15"/>
    </row>
    <row r="29" s="3" customFormat="1" ht="45" customHeight="1" spans="1:26">
      <c r="A29" s="15">
        <v>25</v>
      </c>
      <c r="B29" s="16" t="s">
        <v>30</v>
      </c>
      <c r="C29" s="16" t="s">
        <v>169</v>
      </c>
      <c r="D29" s="17" t="s">
        <v>56</v>
      </c>
      <c r="E29" s="17" t="s">
        <v>33</v>
      </c>
      <c r="F29" s="17" t="s">
        <v>170</v>
      </c>
      <c r="G29" s="16" t="s">
        <v>27</v>
      </c>
      <c r="H29" s="16" t="s">
        <v>171</v>
      </c>
      <c r="I29" s="16" t="s">
        <v>107</v>
      </c>
      <c r="J29" s="16" t="s">
        <v>50</v>
      </c>
      <c r="K29" s="17">
        <v>2021</v>
      </c>
      <c r="L29" s="17">
        <v>11</v>
      </c>
      <c r="M29" s="17">
        <v>202102</v>
      </c>
      <c r="N29" s="17">
        <v>202112</v>
      </c>
      <c r="O29" s="17" t="str">
        <f t="shared" si="0"/>
        <v/>
      </c>
      <c r="P29" s="17">
        <f t="shared" si="1"/>
        <v>2200</v>
      </c>
      <c r="Q29" s="17">
        <f t="shared" si="2"/>
        <v>200</v>
      </c>
      <c r="R29" s="17">
        <f t="shared" si="3"/>
        <v>2400</v>
      </c>
      <c r="S29" s="17" t="s">
        <v>119</v>
      </c>
      <c r="T29" s="16" t="s">
        <v>169</v>
      </c>
      <c r="U29" s="16" t="s">
        <v>39</v>
      </c>
      <c r="V29" s="16" t="s">
        <v>61</v>
      </c>
      <c r="W29" s="16" t="s">
        <v>62</v>
      </c>
      <c r="X29" s="16" t="s">
        <v>63</v>
      </c>
      <c r="Y29" s="17" t="s">
        <v>64</v>
      </c>
      <c r="Z29" s="15"/>
    </row>
    <row r="30" s="3" customFormat="1" ht="45" customHeight="1" spans="1:26">
      <c r="A30" s="15">
        <v>26</v>
      </c>
      <c r="B30" s="16" t="s">
        <v>30</v>
      </c>
      <c r="C30" s="16" t="s">
        <v>172</v>
      </c>
      <c r="D30" s="17" t="s">
        <v>173</v>
      </c>
      <c r="E30" s="17" t="s">
        <v>67</v>
      </c>
      <c r="F30" s="17" t="s">
        <v>174</v>
      </c>
      <c r="G30" s="16" t="s">
        <v>27</v>
      </c>
      <c r="H30" s="16" t="s">
        <v>58</v>
      </c>
      <c r="I30" s="16" t="s">
        <v>175</v>
      </c>
      <c r="J30" s="16" t="s">
        <v>50</v>
      </c>
      <c r="K30" s="17">
        <v>2021</v>
      </c>
      <c r="L30" s="17">
        <v>12</v>
      </c>
      <c r="M30" s="17">
        <v>202101</v>
      </c>
      <c r="N30" s="17">
        <v>202112</v>
      </c>
      <c r="O30" s="17" t="str">
        <f t="shared" si="0"/>
        <v/>
      </c>
      <c r="P30" s="17">
        <f t="shared" si="1"/>
        <v>2400</v>
      </c>
      <c r="Q30" s="17">
        <f t="shared" si="2"/>
        <v>200</v>
      </c>
      <c r="R30" s="17">
        <f t="shared" si="3"/>
        <v>2600</v>
      </c>
      <c r="S30" s="17" t="s">
        <v>176</v>
      </c>
      <c r="T30" s="16" t="s">
        <v>172</v>
      </c>
      <c r="U30" s="16" t="s">
        <v>39</v>
      </c>
      <c r="V30" s="16" t="s">
        <v>61</v>
      </c>
      <c r="W30" s="16" t="s">
        <v>62</v>
      </c>
      <c r="X30" s="16" t="s">
        <v>63</v>
      </c>
      <c r="Y30" s="17" t="s">
        <v>64</v>
      </c>
      <c r="Z30" s="15"/>
    </row>
    <row r="31" s="3" customFormat="1" ht="45" customHeight="1" spans="1:26">
      <c r="A31" s="15">
        <v>27</v>
      </c>
      <c r="B31" s="16" t="s">
        <v>44</v>
      </c>
      <c r="C31" s="16" t="s">
        <v>177</v>
      </c>
      <c r="D31" s="17" t="s">
        <v>178</v>
      </c>
      <c r="E31" s="17" t="s">
        <v>33</v>
      </c>
      <c r="F31" s="17" t="s">
        <v>179</v>
      </c>
      <c r="G31" s="16" t="s">
        <v>26</v>
      </c>
      <c r="H31" s="16" t="s">
        <v>180</v>
      </c>
      <c r="I31" s="16" t="s">
        <v>181</v>
      </c>
      <c r="J31" s="16" t="s">
        <v>37</v>
      </c>
      <c r="K31" s="17">
        <v>2021</v>
      </c>
      <c r="L31" s="17">
        <v>10</v>
      </c>
      <c r="M31" s="17">
        <v>202103</v>
      </c>
      <c r="N31" s="17">
        <v>202112</v>
      </c>
      <c r="O31" s="17">
        <f t="shared" si="0"/>
        <v>3000</v>
      </c>
      <c r="P31" s="17" t="str">
        <f t="shared" si="1"/>
        <v/>
      </c>
      <c r="Q31" s="17">
        <f t="shared" si="2"/>
        <v>800</v>
      </c>
      <c r="R31" s="17">
        <f t="shared" si="3"/>
        <v>3800</v>
      </c>
      <c r="S31" s="17" t="s">
        <v>182</v>
      </c>
      <c r="T31" s="16" t="s">
        <v>177</v>
      </c>
      <c r="U31" s="16" t="s">
        <v>39</v>
      </c>
      <c r="V31" s="16" t="s">
        <v>183</v>
      </c>
      <c r="W31" s="16" t="s">
        <v>184</v>
      </c>
      <c r="X31" s="16" t="s">
        <v>185</v>
      </c>
      <c r="Y31" s="17" t="s">
        <v>186</v>
      </c>
      <c r="Z31" s="15"/>
    </row>
    <row r="32" s="3" customFormat="1" ht="45" customHeight="1" spans="1:26">
      <c r="A32" s="15">
        <v>28</v>
      </c>
      <c r="B32" s="16" t="s">
        <v>44</v>
      </c>
      <c r="C32" s="16" t="s">
        <v>187</v>
      </c>
      <c r="D32" s="17" t="s">
        <v>188</v>
      </c>
      <c r="E32" s="17" t="s">
        <v>33</v>
      </c>
      <c r="F32" s="17" t="s">
        <v>189</v>
      </c>
      <c r="G32" s="16" t="s">
        <v>26</v>
      </c>
      <c r="H32" s="16" t="s">
        <v>190</v>
      </c>
      <c r="I32" s="16" t="s">
        <v>36</v>
      </c>
      <c r="J32" s="16" t="s">
        <v>37</v>
      </c>
      <c r="K32" s="17">
        <v>2021</v>
      </c>
      <c r="L32" s="17">
        <v>10</v>
      </c>
      <c r="M32" s="17">
        <v>202103</v>
      </c>
      <c r="N32" s="17">
        <v>202112</v>
      </c>
      <c r="O32" s="17">
        <f t="shared" si="0"/>
        <v>3000</v>
      </c>
      <c r="P32" s="17" t="str">
        <f t="shared" si="1"/>
        <v/>
      </c>
      <c r="Q32" s="17">
        <f t="shared" si="2"/>
        <v>800</v>
      </c>
      <c r="R32" s="17">
        <f t="shared" si="3"/>
        <v>3800</v>
      </c>
      <c r="S32" s="17" t="s">
        <v>191</v>
      </c>
      <c r="T32" s="16" t="s">
        <v>187</v>
      </c>
      <c r="U32" s="16" t="s">
        <v>39</v>
      </c>
      <c r="V32" s="16" t="s">
        <v>183</v>
      </c>
      <c r="W32" s="16" t="s">
        <v>184</v>
      </c>
      <c r="X32" s="16" t="s">
        <v>185</v>
      </c>
      <c r="Y32" s="17" t="s">
        <v>186</v>
      </c>
      <c r="Z32" s="15"/>
    </row>
    <row r="33" s="3" customFormat="1" ht="45" customHeight="1" spans="1:26">
      <c r="A33" s="15">
        <v>29</v>
      </c>
      <c r="B33" s="16" t="s">
        <v>44</v>
      </c>
      <c r="C33" s="16" t="s">
        <v>192</v>
      </c>
      <c r="D33" s="17" t="s">
        <v>193</v>
      </c>
      <c r="E33" s="17" t="s">
        <v>33</v>
      </c>
      <c r="F33" s="17" t="s">
        <v>194</v>
      </c>
      <c r="G33" s="16" t="s">
        <v>27</v>
      </c>
      <c r="H33" s="16" t="s">
        <v>195</v>
      </c>
      <c r="I33" s="16" t="s">
        <v>36</v>
      </c>
      <c r="J33" s="16" t="s">
        <v>37</v>
      </c>
      <c r="K33" s="17">
        <v>2021</v>
      </c>
      <c r="L33" s="17">
        <v>10</v>
      </c>
      <c r="M33" s="17">
        <v>202103</v>
      </c>
      <c r="N33" s="17">
        <v>202112</v>
      </c>
      <c r="O33" s="17" t="str">
        <f t="shared" si="0"/>
        <v/>
      </c>
      <c r="P33" s="17">
        <f t="shared" si="1"/>
        <v>2000</v>
      </c>
      <c r="Q33" s="17">
        <f t="shared" si="2"/>
        <v>800</v>
      </c>
      <c r="R33" s="17">
        <f t="shared" si="3"/>
        <v>2800</v>
      </c>
      <c r="S33" s="17" t="s">
        <v>196</v>
      </c>
      <c r="T33" s="16" t="s">
        <v>192</v>
      </c>
      <c r="U33" s="16" t="s">
        <v>39</v>
      </c>
      <c r="V33" s="16" t="s">
        <v>183</v>
      </c>
      <c r="W33" s="16" t="s">
        <v>184</v>
      </c>
      <c r="X33" s="16" t="s">
        <v>185</v>
      </c>
      <c r="Y33" s="17" t="s">
        <v>186</v>
      </c>
      <c r="Z33" s="15"/>
    </row>
    <row r="34" s="3" customFormat="1" ht="45" customHeight="1" spans="1:26">
      <c r="A34" s="15">
        <v>30</v>
      </c>
      <c r="B34" s="16" t="s">
        <v>44</v>
      </c>
      <c r="C34" s="16" t="s">
        <v>197</v>
      </c>
      <c r="D34" s="17" t="s">
        <v>188</v>
      </c>
      <c r="E34" s="17" t="s">
        <v>33</v>
      </c>
      <c r="F34" s="17" t="s">
        <v>198</v>
      </c>
      <c r="G34" s="16" t="s">
        <v>26</v>
      </c>
      <c r="H34" s="16" t="s">
        <v>199</v>
      </c>
      <c r="I34" s="16" t="s">
        <v>200</v>
      </c>
      <c r="J34" s="16" t="s">
        <v>37</v>
      </c>
      <c r="K34" s="17">
        <v>2021</v>
      </c>
      <c r="L34" s="17">
        <v>10</v>
      </c>
      <c r="M34" s="17">
        <v>202103</v>
      </c>
      <c r="N34" s="17">
        <v>202112</v>
      </c>
      <c r="O34" s="17">
        <f t="shared" si="0"/>
        <v>3000</v>
      </c>
      <c r="P34" s="17" t="str">
        <f t="shared" si="1"/>
        <v/>
      </c>
      <c r="Q34" s="17">
        <f t="shared" si="2"/>
        <v>800</v>
      </c>
      <c r="R34" s="17">
        <f t="shared" si="3"/>
        <v>3800</v>
      </c>
      <c r="S34" s="17" t="s">
        <v>201</v>
      </c>
      <c r="T34" s="16" t="s">
        <v>197</v>
      </c>
      <c r="U34" s="16" t="s">
        <v>39</v>
      </c>
      <c r="V34" s="16" t="s">
        <v>183</v>
      </c>
      <c r="W34" s="16" t="s">
        <v>184</v>
      </c>
      <c r="X34" s="16" t="s">
        <v>185</v>
      </c>
      <c r="Y34" s="17" t="s">
        <v>186</v>
      </c>
      <c r="Z34" s="15"/>
    </row>
    <row r="35" s="3" customFormat="1" ht="45" customHeight="1" spans="1:26">
      <c r="A35" s="15">
        <v>31</v>
      </c>
      <c r="B35" s="16" t="s">
        <v>44</v>
      </c>
      <c r="C35" s="16" t="s">
        <v>202</v>
      </c>
      <c r="D35" s="17" t="s">
        <v>203</v>
      </c>
      <c r="E35" s="17" t="s">
        <v>67</v>
      </c>
      <c r="F35" s="17" t="s">
        <v>204</v>
      </c>
      <c r="G35" s="16" t="s">
        <v>26</v>
      </c>
      <c r="H35" s="16" t="s">
        <v>199</v>
      </c>
      <c r="I35" s="16" t="s">
        <v>200</v>
      </c>
      <c r="J35" s="16" t="s">
        <v>37</v>
      </c>
      <c r="K35" s="17">
        <v>2021</v>
      </c>
      <c r="L35" s="17">
        <v>10</v>
      </c>
      <c r="M35" s="17">
        <v>202103</v>
      </c>
      <c r="N35" s="17">
        <v>202112</v>
      </c>
      <c r="O35" s="17">
        <f t="shared" si="0"/>
        <v>3000</v>
      </c>
      <c r="P35" s="17" t="str">
        <f t="shared" si="1"/>
        <v/>
      </c>
      <c r="Q35" s="17">
        <f t="shared" si="2"/>
        <v>800</v>
      </c>
      <c r="R35" s="17">
        <f t="shared" si="3"/>
        <v>3800</v>
      </c>
      <c r="S35" s="17" t="s">
        <v>205</v>
      </c>
      <c r="T35" s="16" t="s">
        <v>202</v>
      </c>
      <c r="U35" s="16" t="s">
        <v>39</v>
      </c>
      <c r="V35" s="16" t="s">
        <v>183</v>
      </c>
      <c r="W35" s="16" t="s">
        <v>184</v>
      </c>
      <c r="X35" s="16" t="s">
        <v>185</v>
      </c>
      <c r="Y35" s="17" t="s">
        <v>186</v>
      </c>
      <c r="Z35" s="15"/>
    </row>
    <row r="36" s="3" customFormat="1" ht="45" customHeight="1" spans="1:26">
      <c r="A36" s="15">
        <v>32</v>
      </c>
      <c r="B36" s="16" t="s">
        <v>44</v>
      </c>
      <c r="C36" s="16" t="s">
        <v>206</v>
      </c>
      <c r="D36" s="17" t="s">
        <v>188</v>
      </c>
      <c r="E36" s="17" t="s">
        <v>33</v>
      </c>
      <c r="F36" s="17" t="s">
        <v>207</v>
      </c>
      <c r="G36" s="16" t="s">
        <v>27</v>
      </c>
      <c r="H36" s="16" t="s">
        <v>208</v>
      </c>
      <c r="I36" s="16" t="s">
        <v>49</v>
      </c>
      <c r="J36" s="16" t="s">
        <v>50</v>
      </c>
      <c r="K36" s="17">
        <v>2021</v>
      </c>
      <c r="L36" s="17">
        <v>10</v>
      </c>
      <c r="M36" s="17">
        <v>202101</v>
      </c>
      <c r="N36" s="17">
        <v>202110</v>
      </c>
      <c r="O36" s="17" t="str">
        <f t="shared" si="0"/>
        <v/>
      </c>
      <c r="P36" s="17">
        <f t="shared" si="1"/>
        <v>2000</v>
      </c>
      <c r="Q36" s="17">
        <f t="shared" si="2"/>
        <v>200</v>
      </c>
      <c r="R36" s="17">
        <f t="shared" si="3"/>
        <v>2200</v>
      </c>
      <c r="S36" s="17" t="s">
        <v>209</v>
      </c>
      <c r="T36" s="16" t="s">
        <v>206</v>
      </c>
      <c r="U36" s="16" t="s">
        <v>39</v>
      </c>
      <c r="V36" s="16" t="s">
        <v>183</v>
      </c>
      <c r="W36" s="16" t="s">
        <v>184</v>
      </c>
      <c r="X36" s="16" t="s">
        <v>185</v>
      </c>
      <c r="Y36" s="17" t="s">
        <v>186</v>
      </c>
      <c r="Z36" s="15"/>
    </row>
    <row r="37" s="3" customFormat="1" ht="45" customHeight="1" spans="1:26">
      <c r="A37" s="15">
        <v>33</v>
      </c>
      <c r="B37" s="16" t="s">
        <v>44</v>
      </c>
      <c r="C37" s="16" t="s">
        <v>210</v>
      </c>
      <c r="D37" s="17" t="s">
        <v>211</v>
      </c>
      <c r="E37" s="17" t="s">
        <v>67</v>
      </c>
      <c r="F37" s="17" t="s">
        <v>212</v>
      </c>
      <c r="G37" s="16" t="s">
        <v>27</v>
      </c>
      <c r="H37" s="16" t="s">
        <v>213</v>
      </c>
      <c r="I37" s="16" t="s">
        <v>49</v>
      </c>
      <c r="J37" s="16" t="s">
        <v>50</v>
      </c>
      <c r="K37" s="17">
        <v>2021</v>
      </c>
      <c r="L37" s="17">
        <v>10</v>
      </c>
      <c r="M37" s="17">
        <v>202101</v>
      </c>
      <c r="N37" s="17">
        <v>202110</v>
      </c>
      <c r="O37" s="17" t="str">
        <f t="shared" si="0"/>
        <v/>
      </c>
      <c r="P37" s="17">
        <f t="shared" si="1"/>
        <v>2000</v>
      </c>
      <c r="Q37" s="17">
        <f t="shared" si="2"/>
        <v>200</v>
      </c>
      <c r="R37" s="17">
        <f t="shared" si="3"/>
        <v>2200</v>
      </c>
      <c r="S37" s="17" t="s">
        <v>214</v>
      </c>
      <c r="T37" s="16" t="s">
        <v>210</v>
      </c>
      <c r="U37" s="16" t="s">
        <v>39</v>
      </c>
      <c r="V37" s="16" t="s">
        <v>183</v>
      </c>
      <c r="W37" s="16" t="s">
        <v>184</v>
      </c>
      <c r="X37" s="16" t="s">
        <v>185</v>
      </c>
      <c r="Y37" s="17" t="s">
        <v>186</v>
      </c>
      <c r="Z37" s="15"/>
    </row>
    <row r="38" s="3" customFormat="1" ht="45" customHeight="1" spans="1:26">
      <c r="A38" s="15">
        <v>34</v>
      </c>
      <c r="B38" s="16" t="s">
        <v>30</v>
      </c>
      <c r="C38" s="16" t="s">
        <v>215</v>
      </c>
      <c r="D38" s="17" t="s">
        <v>216</v>
      </c>
      <c r="E38" s="17" t="s">
        <v>67</v>
      </c>
      <c r="F38" s="17" t="s">
        <v>217</v>
      </c>
      <c r="G38" s="16" t="s">
        <v>26</v>
      </c>
      <c r="H38" s="16" t="s">
        <v>218</v>
      </c>
      <c r="I38" s="16" t="s">
        <v>219</v>
      </c>
      <c r="J38" s="16" t="s">
        <v>50</v>
      </c>
      <c r="K38" s="17"/>
      <c r="L38" s="17">
        <v>2</v>
      </c>
      <c r="M38" s="17">
        <v>202111</v>
      </c>
      <c r="N38" s="17">
        <v>202112</v>
      </c>
      <c r="O38" s="17">
        <v>600</v>
      </c>
      <c r="P38" s="17" t="s">
        <v>220</v>
      </c>
      <c r="Q38" s="17"/>
      <c r="R38" s="17">
        <v>600</v>
      </c>
      <c r="S38" s="17" t="s">
        <v>221</v>
      </c>
      <c r="T38" s="16" t="s">
        <v>215</v>
      </c>
      <c r="U38" s="16" t="s">
        <v>39</v>
      </c>
      <c r="V38" s="16" t="s">
        <v>222</v>
      </c>
      <c r="W38" s="16" t="s">
        <v>223</v>
      </c>
      <c r="X38" s="16" t="s">
        <v>224</v>
      </c>
      <c r="Y38" s="17" t="s">
        <v>225</v>
      </c>
      <c r="Z38" s="15"/>
    </row>
    <row r="39" s="3" customFormat="1" ht="45" customHeight="1" spans="1:26">
      <c r="A39" s="15">
        <v>35</v>
      </c>
      <c r="B39" s="16" t="s">
        <v>30</v>
      </c>
      <c r="C39" s="16" t="s">
        <v>226</v>
      </c>
      <c r="D39" s="17" t="s">
        <v>227</v>
      </c>
      <c r="E39" s="17" t="s">
        <v>33</v>
      </c>
      <c r="F39" s="17" t="s">
        <v>228</v>
      </c>
      <c r="G39" s="16" t="s">
        <v>26</v>
      </c>
      <c r="H39" s="16" t="s">
        <v>218</v>
      </c>
      <c r="I39" s="16" t="s">
        <v>219</v>
      </c>
      <c r="J39" s="16" t="s">
        <v>50</v>
      </c>
      <c r="K39" s="17"/>
      <c r="L39" s="17">
        <v>2</v>
      </c>
      <c r="M39" s="17">
        <v>202111</v>
      </c>
      <c r="N39" s="17">
        <v>202112</v>
      </c>
      <c r="O39" s="17">
        <v>600</v>
      </c>
      <c r="P39" s="17" t="s">
        <v>220</v>
      </c>
      <c r="Q39" s="17"/>
      <c r="R39" s="17">
        <v>600</v>
      </c>
      <c r="S39" s="17" t="s">
        <v>229</v>
      </c>
      <c r="T39" s="16" t="s">
        <v>226</v>
      </c>
      <c r="U39" s="16" t="s">
        <v>39</v>
      </c>
      <c r="V39" s="16" t="s">
        <v>222</v>
      </c>
      <c r="W39" s="16" t="s">
        <v>223</v>
      </c>
      <c r="X39" s="16" t="s">
        <v>224</v>
      </c>
      <c r="Y39" s="17" t="s">
        <v>225</v>
      </c>
      <c r="Z39" s="15"/>
    </row>
    <row r="40" s="3" customFormat="1" ht="45" customHeight="1" spans="1:26">
      <c r="A40" s="15">
        <v>36</v>
      </c>
      <c r="B40" s="16" t="s">
        <v>30</v>
      </c>
      <c r="C40" s="16" t="s">
        <v>230</v>
      </c>
      <c r="D40" s="17" t="s">
        <v>231</v>
      </c>
      <c r="E40" s="17" t="s">
        <v>67</v>
      </c>
      <c r="F40" s="17" t="s">
        <v>232</v>
      </c>
      <c r="G40" s="16" t="s">
        <v>27</v>
      </c>
      <c r="H40" s="16" t="s">
        <v>58</v>
      </c>
      <c r="I40" s="16" t="s">
        <v>233</v>
      </c>
      <c r="J40" s="16" t="s">
        <v>50</v>
      </c>
      <c r="K40" s="17"/>
      <c r="L40" s="17">
        <v>1</v>
      </c>
      <c r="M40" s="17">
        <v>202112</v>
      </c>
      <c r="N40" s="17">
        <v>202112</v>
      </c>
      <c r="O40" s="17"/>
      <c r="P40" s="17">
        <v>200</v>
      </c>
      <c r="Q40" s="17"/>
      <c r="R40" s="17">
        <v>200</v>
      </c>
      <c r="S40" s="17" t="s">
        <v>234</v>
      </c>
      <c r="T40" s="16" t="s">
        <v>230</v>
      </c>
      <c r="U40" s="16" t="s">
        <v>39</v>
      </c>
      <c r="V40" s="16" t="s">
        <v>235</v>
      </c>
      <c r="W40" s="16" t="s">
        <v>236</v>
      </c>
      <c r="X40" s="16" t="s">
        <v>237</v>
      </c>
      <c r="Y40" s="17" t="s">
        <v>238</v>
      </c>
      <c r="Z40" s="15"/>
    </row>
    <row r="41" s="3" customFormat="1" ht="45" customHeight="1" spans="1:26">
      <c r="A41" s="15">
        <v>37</v>
      </c>
      <c r="B41" s="16" t="s">
        <v>30</v>
      </c>
      <c r="C41" s="16" t="s">
        <v>239</v>
      </c>
      <c r="D41" s="17" t="s">
        <v>240</v>
      </c>
      <c r="E41" s="17" t="s">
        <v>67</v>
      </c>
      <c r="F41" s="17" t="s">
        <v>241</v>
      </c>
      <c r="G41" s="16" t="s">
        <v>27</v>
      </c>
      <c r="H41" s="16" t="s">
        <v>242</v>
      </c>
      <c r="I41" s="16" t="s">
        <v>49</v>
      </c>
      <c r="J41" s="16" t="s">
        <v>50</v>
      </c>
      <c r="K41" s="17"/>
      <c r="L41" s="17">
        <v>1</v>
      </c>
      <c r="M41" s="17">
        <v>202112</v>
      </c>
      <c r="N41" s="17">
        <v>202112</v>
      </c>
      <c r="O41" s="17"/>
      <c r="P41" s="17">
        <v>200</v>
      </c>
      <c r="Q41" s="17"/>
      <c r="R41" s="17">
        <v>200</v>
      </c>
      <c r="S41" s="17" t="s">
        <v>243</v>
      </c>
      <c r="T41" s="16" t="s">
        <v>239</v>
      </c>
      <c r="U41" s="16" t="s">
        <v>39</v>
      </c>
      <c r="V41" s="16" t="s">
        <v>235</v>
      </c>
      <c r="W41" s="16" t="s">
        <v>236</v>
      </c>
      <c r="X41" s="16" t="s">
        <v>237</v>
      </c>
      <c r="Y41" s="17" t="s">
        <v>244</v>
      </c>
      <c r="Z41" s="15"/>
    </row>
    <row r="42" s="3" customFormat="1" ht="45" customHeight="1" spans="1:26">
      <c r="A42" s="15">
        <v>38</v>
      </c>
      <c r="B42" s="16" t="s">
        <v>44</v>
      </c>
      <c r="C42" s="16" t="s">
        <v>245</v>
      </c>
      <c r="D42" s="17" t="s">
        <v>110</v>
      </c>
      <c r="E42" s="17" t="s">
        <v>33</v>
      </c>
      <c r="F42" s="17" t="s">
        <v>246</v>
      </c>
      <c r="G42" s="16" t="s">
        <v>27</v>
      </c>
      <c r="H42" s="16" t="s">
        <v>247</v>
      </c>
      <c r="I42" s="16" t="s">
        <v>248</v>
      </c>
      <c r="J42" s="16" t="s">
        <v>37</v>
      </c>
      <c r="K42" s="17">
        <v>2021</v>
      </c>
      <c r="L42" s="17">
        <v>8</v>
      </c>
      <c r="M42" s="17">
        <v>202103</v>
      </c>
      <c r="N42" s="17">
        <v>202110</v>
      </c>
      <c r="O42" s="17" t="s">
        <v>220</v>
      </c>
      <c r="P42" s="17">
        <v>1600</v>
      </c>
      <c r="Q42" s="17">
        <v>800</v>
      </c>
      <c r="R42" s="17">
        <v>2400</v>
      </c>
      <c r="S42" s="17" t="s">
        <v>249</v>
      </c>
      <c r="T42" s="16" t="s">
        <v>245</v>
      </c>
      <c r="U42" s="16" t="s">
        <v>39</v>
      </c>
      <c r="V42" s="16" t="s">
        <v>250</v>
      </c>
      <c r="W42" s="16" t="s">
        <v>251</v>
      </c>
      <c r="X42" s="16" t="s">
        <v>252</v>
      </c>
      <c r="Y42" s="17" t="s">
        <v>253</v>
      </c>
      <c r="Z42" s="15"/>
    </row>
    <row r="43" s="3" customFormat="1" ht="41" customHeight="1" spans="1:26">
      <c r="A43" s="18" t="s">
        <v>29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23"/>
      <c r="O43" s="24">
        <f t="shared" ref="O43:R43" si="4">SUM(O5:O42)</f>
        <v>28800</v>
      </c>
      <c r="P43" s="24">
        <f t="shared" si="4"/>
        <v>52000</v>
      </c>
      <c r="Q43" s="24">
        <f t="shared" si="4"/>
        <v>11200</v>
      </c>
      <c r="R43" s="24">
        <f t="shared" si="4"/>
        <v>92000</v>
      </c>
      <c r="S43" s="17"/>
      <c r="T43" s="31"/>
      <c r="U43" s="32"/>
      <c r="V43" s="31"/>
      <c r="W43" s="31"/>
      <c r="X43" s="31"/>
      <c r="Y43" s="17"/>
      <c r="Z43" s="31"/>
    </row>
    <row r="44" s="3" customFormat="1" ht="27" customHeight="1" spans="1:26">
      <c r="A44" s="18" t="s">
        <v>254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3"/>
      <c r="O44" s="24"/>
      <c r="P44" s="24"/>
      <c r="Q44" s="24"/>
      <c r="R44" s="24"/>
      <c r="S44" s="31"/>
      <c r="T44" s="31"/>
      <c r="U44" s="32"/>
      <c r="V44" s="31"/>
      <c r="W44" s="31"/>
      <c r="X44" s="31"/>
      <c r="Y44" s="32"/>
      <c r="Z44" s="31"/>
    </row>
  </sheetData>
  <mergeCells count="26">
    <mergeCell ref="A1:X1"/>
    <mergeCell ref="A2:H2"/>
    <mergeCell ref="M3:N3"/>
    <mergeCell ref="O3:R3"/>
    <mergeCell ref="A43:N43"/>
    <mergeCell ref="A44:N4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T3:T4"/>
    <mergeCell ref="U3:U4"/>
    <mergeCell ref="V3:V4"/>
    <mergeCell ref="W3:W4"/>
    <mergeCell ref="X3:X4"/>
    <mergeCell ref="Y3:Y4"/>
    <mergeCell ref="Z3:Z4"/>
  </mergeCells>
  <dataValidations count="9">
    <dataValidation type="list" allowBlank="1" showInputMessage="1" showErrorMessage="1" sqref="B5 B6 B7 B8 B9:B33 B34:B35 B36:B37 B38:B42">
      <formula1>"稳定脱贫户,相对稳定脱贫户,脱贫不稳定户,边缘易致贫户,突发严重困难户,低保家庭,零就业家庭"</formula1>
    </dataValidation>
    <dataValidation allowBlank="1" showInputMessage="1" showErrorMessage="1" prompt="如：海南海口&#10;广东深圳&#10;县内&#10;" sqref="I5 I6 I7 I8 I34 I35 I9:I33 I36:I37 I38:I42"/>
    <dataValidation type="list" allowBlank="1" showInputMessage="1" showErrorMessage="1" prompt="省外务工选择“是”&#10;县外省内务工选择“否”&#10;县内务工选择“县内”&#10;" sqref="J5 J6 J7 J8 J34 J35 J9:J33 J36:J37 J38:J42">
      <formula1>"是,否,县内"</formula1>
    </dataValidation>
    <dataValidation allowBlank="1" showErrorMessage="1" sqref="O35:R35 O5:R7 O30:R32 O33:R34 O36:R37 O8:R29 O38:R42"/>
    <dataValidation type="list" allowBlank="1" showInputMessage="1" showErrorMessage="1" sqref="K5 K6 K7 K8 K34 K35 K9:K33 K36:K37 K38:K42">
      <formula1>"2021,2022,2023,2024,2025"</formula1>
    </dataValidation>
    <dataValidation allowBlank="1" showInputMessage="1" showErrorMessage="1" errorTitle="必填项" error="请输入补贴月数" sqref="L5 L6 L7 L8 L34 L35 L9:L33 L36:L37 L38:L42" errorStyle="information"/>
    <dataValidation allowBlank="1" showInputMessage="1" showErrorMessage="1" prompt="请务必准确填写账号名字。" sqref="T5 T6 T7 T8 T9:T11"/>
    <dataValidation allowBlank="1" showInputMessage="1" showErrorMessage="1" sqref="D1:D2 D3:D4 E1:E2 E3:E4"/>
    <dataValidation type="list" allowBlank="1" showErrorMessage="1" prompt="选择“单位就业”或者“灵活就业”" sqref="G5:G8 G9:G33 G34:G35 G36:G37 G38:G42">
      <formula1>"单位就业,灵活就业"</formula1>
    </dataValidation>
  </dataValidations>
  <pageMargins left="0.751388888888889" right="0.751388888888889" top="1" bottom="1" header="0.5" footer="0.5"/>
  <pageSetup paperSize="9" scale="50" orientation="landscape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I3" rgbClr="27CA60"/>
    <comment s:ref="O3" rgbClr="27CA60"/>
    <comment s:ref="M4" rgbClr="27CA6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旧忆</cp:lastModifiedBy>
  <dcterms:created xsi:type="dcterms:W3CDTF">2022-06-15T07:33:56Z</dcterms:created>
  <dcterms:modified xsi:type="dcterms:W3CDTF">2022-06-15T07:41:46Z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1D572F1B61BB4CE4B7FBA354DAE85EC3</vt:lpwstr>
  </property>
  <property fmtid="{D5CDD505-2E9C-101B-9397-08002B2CF9AE}" pid="3" name="KSOProductBuildVer">
    <vt:lpwstr>2052-11.1.0.11411</vt:lpwstr>
  </property>
</Properties>
</file>