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640"/>
  </bookViews>
  <sheets>
    <sheet name="附件1" sheetId="1" r:id="rId1"/>
  </sheets>
  <definedNames>
    <definedName name="_xlnm._FilterDatabase" localSheetId="0" hidden="1">附件1!$A$5:$W$27</definedName>
    <definedName name="_xlnm.Print_Titles" localSheetId="0">附件1!$1:$5</definedName>
  </definedNames>
  <calcPr calcId="144525"/>
</workbook>
</file>

<file path=xl/comments1.xml><?xml version="1.0" encoding="utf-8"?>
<comments xmlns="http://schemas.openxmlformats.org/spreadsheetml/2006/main">
  <authors>
    <author>.</author>
  </authors>
  <commentList>
    <comment ref="E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性别填“1男”、“2女”
</t>
        </r>
      </text>
    </comment>
    <comment ref="G4" authorId="0">
      <text>
        <r>
          <rPr>
            <sz val="9"/>
            <rFont val="宋体"/>
            <charset val="134"/>
          </rPr>
          <t>选择
单位就业  或者  灵活就业</t>
        </r>
      </text>
    </comment>
    <comment ref="I4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M4" authorId="0">
      <text>
        <r>
          <rPr>
            <sz val="9"/>
            <rFont val="宋体"/>
            <charset val="134"/>
          </rPr>
          <t>金额为自动生成项</t>
        </r>
      </text>
    </comment>
    <comment ref="P4" authorId="0">
      <text>
        <r>
          <rPr>
            <sz val="9"/>
            <rFont val="宋体"/>
            <charset val="134"/>
          </rPr>
          <t>必须是社保卡账号。</t>
        </r>
      </text>
    </comment>
    <comment ref="K5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<sst xmlns="http://schemas.openxmlformats.org/spreadsheetml/2006/main" count="420" uniqueCount="211">
  <si>
    <t>附件1：</t>
  </si>
  <si>
    <t>白沙县2022年就业帮扶对象外出务工奖补发放花名册（七坊镇1-7批）</t>
  </si>
  <si>
    <t>乡（镇）：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</si>
  <si>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</si>
  <si>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</si>
  <si>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</si>
  <si>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</si>
  <si>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</si>
  <si>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</si>
  <si>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</si>
  <si>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</si>
  <si>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</si>
  <si>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</si>
  <si>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</si>
  <si>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</si>
  <si>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</si>
  <si>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</si>
  <si>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</si>
  <si>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</si>
  <si>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</si>
  <si>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</si>
  <si>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</si>
  <si>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</si>
  <si>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</si>
  <si>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</si>
  <si>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</si>
  <si>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</si>
  <si>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合计</t>
  </si>
  <si>
    <t>1</t>
  </si>
  <si>
    <t>相对稳定脱贫户</t>
  </si>
  <si>
    <t>符美宁</t>
  </si>
  <si>
    <t>469025********3321</t>
  </si>
  <si>
    <t>女</t>
  </si>
  <si>
    <t>188****3080</t>
  </si>
  <si>
    <t>服务员</t>
  </si>
  <si>
    <t>海南省万宁市万洲大道</t>
  </si>
  <si>
    <t>621458*********2389</t>
  </si>
  <si>
    <t>陈壮书</t>
  </si>
  <si>
    <t>七坊镇</t>
  </si>
  <si>
    <t>可好村委会</t>
  </si>
  <si>
    <t>白沙县市场监督管理局</t>
  </si>
  <si>
    <t>何伟</t>
  </si>
  <si>
    <t>139****0811</t>
  </si>
  <si>
    <t>2</t>
  </si>
  <si>
    <t>低保家庭</t>
  </si>
  <si>
    <t>符志华</t>
  </si>
  <si>
    <t>469025********3316</t>
  </si>
  <si>
    <t>男</t>
  </si>
  <si>
    <t>177****7396</t>
  </si>
  <si>
    <t>洗车工</t>
  </si>
  <si>
    <t>海南省海口市龙华区金濂路</t>
  </si>
  <si>
    <t>621458*********8538</t>
  </si>
  <si>
    <t>3</t>
  </si>
  <si>
    <t>陈国军</t>
  </si>
  <si>
    <t>460030********3314</t>
  </si>
  <si>
    <t>185****1994</t>
  </si>
  <si>
    <t>车行维修工</t>
  </si>
  <si>
    <t>白沙县七坊镇光雅</t>
  </si>
  <si>
    <t>621458*********8901</t>
  </si>
  <si>
    <t>4</t>
  </si>
  <si>
    <t>符汉奇</t>
  </si>
  <si>
    <t>460030********3311</t>
  </si>
  <si>
    <t>152****4991</t>
  </si>
  <si>
    <t>白沙县牙叉镇巨星洗涤中心</t>
  </si>
  <si>
    <t>621458*********1761</t>
  </si>
  <si>
    <t>5</t>
  </si>
  <si>
    <t>曾春竹</t>
  </si>
  <si>
    <t>460030********3341</t>
  </si>
  <si>
    <t>150****4338</t>
  </si>
  <si>
    <t>建筑零工</t>
  </si>
  <si>
    <t>海南省乐东县九所镇</t>
  </si>
  <si>
    <t>621458*********8818</t>
  </si>
  <si>
    <t>王阳春</t>
  </si>
  <si>
    <t>139****9359</t>
  </si>
  <si>
    <t>6</t>
  </si>
  <si>
    <t>监测户</t>
  </si>
  <si>
    <t>符跃东</t>
  </si>
  <si>
    <t>139****9426</t>
  </si>
  <si>
    <t>白沙县七坊镇</t>
  </si>
  <si>
    <t>621458*********5991</t>
  </si>
  <si>
    <t>符致雄</t>
  </si>
  <si>
    <t>189****6345</t>
  </si>
  <si>
    <t>7</t>
  </si>
  <si>
    <t>符志怀</t>
  </si>
  <si>
    <t>460030********2714</t>
  </si>
  <si>
    <t>139****2234</t>
  </si>
  <si>
    <t>建筑工</t>
  </si>
  <si>
    <t>621458*********1393</t>
  </si>
  <si>
    <t>宋彬</t>
  </si>
  <si>
    <t>180****0699</t>
  </si>
  <si>
    <t>8</t>
  </si>
  <si>
    <t>符亚福</t>
  </si>
  <si>
    <t>460030********3317</t>
  </si>
  <si>
    <t>176****6512</t>
  </si>
  <si>
    <t>621458*********9081</t>
  </si>
  <si>
    <t>9</t>
  </si>
  <si>
    <t>叶桂梅</t>
  </si>
  <si>
    <t>460030********3323</t>
  </si>
  <si>
    <t>132****4757</t>
  </si>
  <si>
    <t>摘瓜菜</t>
  </si>
  <si>
    <t>白沙县内</t>
  </si>
  <si>
    <t>202201</t>
  </si>
  <si>
    <t>202205</t>
  </si>
  <si>
    <t>1000</t>
  </si>
  <si>
    <t>621458*********0479</t>
  </si>
  <si>
    <t>打金村委会</t>
  </si>
  <si>
    <t>白沙县机关事务服务中心</t>
  </si>
  <si>
    <t>曾翠玲</t>
  </si>
  <si>
    <t>182****2925</t>
  </si>
  <si>
    <t>10</t>
  </si>
  <si>
    <t>洪亚林</t>
  </si>
  <si>
    <t>460030********3310</t>
  </si>
  <si>
    <t>139****3137</t>
  </si>
  <si>
    <t>运输工</t>
  </si>
  <si>
    <t>七坊镇周边</t>
  </si>
  <si>
    <t>621458*********7133</t>
  </si>
  <si>
    <t>11</t>
  </si>
  <si>
    <t>符儒定</t>
  </si>
  <si>
    <t>460030********3334</t>
  </si>
  <si>
    <t>133****2391</t>
  </si>
  <si>
    <t>621458*********0834</t>
  </si>
  <si>
    <t>12</t>
  </si>
  <si>
    <t>蓝昌坤</t>
  </si>
  <si>
    <t>139****2841</t>
  </si>
  <si>
    <t>砖厂工人</t>
  </si>
  <si>
    <t>七坊镇及周边地区</t>
  </si>
  <si>
    <t>621458*********8346</t>
  </si>
  <si>
    <t>温雅雯</t>
  </si>
  <si>
    <t>186****5355</t>
  </si>
  <si>
    <t>13</t>
  </si>
  <si>
    <t>李桂秋</t>
  </si>
  <si>
    <t>460030********5423</t>
  </si>
  <si>
    <t>采摘工人</t>
  </si>
  <si>
    <t>621458*********6166</t>
  </si>
  <si>
    <t>14</t>
  </si>
  <si>
    <t>突发严重困难户</t>
  </si>
  <si>
    <t>唐朝风</t>
  </si>
  <si>
    <t>460003********2466</t>
  </si>
  <si>
    <t>188****5114</t>
  </si>
  <si>
    <t>卖鱼工</t>
  </si>
  <si>
    <t>202206</t>
  </si>
  <si>
    <t>1200</t>
  </si>
  <si>
    <t>621458*********4962</t>
  </si>
  <si>
    <t>高地村委会</t>
  </si>
  <si>
    <t>七坊镇人民政府</t>
  </si>
  <si>
    <t>唐玉娟</t>
  </si>
  <si>
    <t>151****2001</t>
  </si>
  <si>
    <t>15</t>
  </si>
  <si>
    <t>1相对稳定脱贫户</t>
  </si>
  <si>
    <t>陈乐乐</t>
  </si>
  <si>
    <t>469025********3324</t>
  </si>
  <si>
    <t>2女</t>
  </si>
  <si>
    <t>156****5211</t>
  </si>
  <si>
    <t>2灵活就业</t>
  </si>
  <si>
    <t>酒店前台</t>
  </si>
  <si>
    <t>湖南省长沙市开福区</t>
  </si>
  <si>
    <t>202204</t>
  </si>
  <si>
    <t>800</t>
  </si>
  <si>
    <t>621458*********6853</t>
  </si>
  <si>
    <t>李春香</t>
  </si>
  <si>
    <t>南洋村委会</t>
  </si>
  <si>
    <t>吴元涛</t>
  </si>
  <si>
    <t>131****2677</t>
  </si>
  <si>
    <t>16</t>
  </si>
  <si>
    <t>叶桂冷</t>
  </si>
  <si>
    <t>460030********3327</t>
  </si>
  <si>
    <t>139****0204</t>
  </si>
  <si>
    <t>海南省海口市</t>
  </si>
  <si>
    <t>202201，202203-04</t>
  </si>
  <si>
    <t>600</t>
  </si>
  <si>
    <t>621458*********7391</t>
  </si>
  <si>
    <t>马会福</t>
  </si>
  <si>
    <t>17</t>
  </si>
  <si>
    <t>曾志表</t>
  </si>
  <si>
    <t>460030********3336</t>
  </si>
  <si>
    <t>188****4426</t>
  </si>
  <si>
    <t>收废旧物品</t>
  </si>
  <si>
    <t>621458*********7967</t>
  </si>
  <si>
    <t>阜途村委会</t>
  </si>
  <si>
    <t>陈海黎</t>
  </si>
  <si>
    <t>189****4669</t>
  </si>
  <si>
    <t>18</t>
  </si>
  <si>
    <t>陈亚兴</t>
  </si>
  <si>
    <t>460030********3332</t>
  </si>
  <si>
    <t>1男</t>
  </si>
  <si>
    <t>133****2023</t>
  </si>
  <si>
    <t>割胶工、洗芭蕉、砍电线等零工</t>
  </si>
  <si>
    <t>海南省白沙县七坊镇</t>
  </si>
  <si>
    <t>621458*********1571</t>
  </si>
  <si>
    <t>19</t>
  </si>
  <si>
    <t>139****9346</t>
  </si>
  <si>
    <t>20</t>
  </si>
  <si>
    <t>陈亚了</t>
  </si>
  <si>
    <t>460030********3322</t>
  </si>
  <si>
    <t>188****3844</t>
  </si>
  <si>
    <t>种菠萝</t>
  </si>
  <si>
    <t>海南省东方市零公里</t>
  </si>
  <si>
    <t>202201，202203-202205</t>
  </si>
  <si>
    <t>621458*********7263</t>
  </si>
  <si>
    <t>英歌村委会</t>
  </si>
  <si>
    <t>罗树敏</t>
  </si>
  <si>
    <t>139****9766</t>
  </si>
  <si>
    <t>21</t>
  </si>
  <si>
    <t>麦亚理</t>
  </si>
  <si>
    <t>460030********3316</t>
  </si>
  <si>
    <t>188****0219</t>
  </si>
  <si>
    <t>果园地管理员</t>
  </si>
  <si>
    <t>海南省东方市尖峰镇</t>
  </si>
  <si>
    <t>621458*********9005</t>
  </si>
  <si>
    <t>合计:</t>
  </si>
  <si>
    <t>负责人：                 填报人：                          制表日期：________年____月____日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</si>
</sst>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26" fillId="30" borderId="1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tabSelected="1" view="pageBreakPreview" zoomScale="85" zoomScaleNormal="100" workbookViewId="0">
      <pane ySplit="5" topLeftCell="A11" activePane="bottomLeft" state="frozen"/>
      <selection/>
      <selection pane="bottomLeft" activeCell="A1" sqref="$A1:$XFD5"/>
    </sheetView>
  </sheetViews>
  <sheetFormatPr defaultColWidth="9" defaultRowHeight="13.5"/>
  <cols>
    <col min="1" max="1" width="5.38333333333333" customWidth="1"/>
    <col min="2" max="2" width="9" customWidth="1"/>
    <col min="3" max="3" width="9.88333333333333" customWidth="1"/>
    <col min="4" max="4" width="23.25" customWidth="1"/>
    <col min="5" max="5" width="6.13333333333333" customWidth="1"/>
    <col min="6" max="6" width="13" style="8" customWidth="1"/>
    <col min="8" max="8" width="18.3833333333333" customWidth="1"/>
    <col min="9" max="9" width="12.1333333333333" customWidth="1"/>
    <col min="10" max="10" width="5.38333333333333" customWidth="1"/>
    <col min="13" max="14" width="7" customWidth="1"/>
    <col min="16" max="16" width="24.6333333333333" style="8" customWidth="1"/>
    <col min="17" max="19" width="10.3833333333333" customWidth="1"/>
    <col min="20" max="20" width="11.75" customWidth="1"/>
    <col min="21" max="21" width="8.75" customWidth="1"/>
    <col min="22" max="22" width="13.375" style="8" customWidth="1"/>
    <col min="23" max="23" width="6.25" customWidth="1"/>
  </cols>
  <sheetData>
    <row r="1" spans="1:3">
      <c r="A1" s="9" t="s">
        <v>0</v>
      </c>
      <c r="B1" s="9"/>
      <c r="C1" s="9"/>
    </row>
    <row r="2" s="1" customFormat="1" ht="36" customHeight="1" spans="1:22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8"/>
      <c r="Q2" s="11"/>
      <c r="R2" s="11"/>
      <c r="S2" s="11"/>
      <c r="T2" s="11"/>
      <c r="U2" s="11"/>
      <c r="V2" s="11"/>
    </row>
    <row r="3" s="1" customFormat="1" ht="14.25" spans="1:22">
      <c r="A3" s="12" t="s">
        <v>2</v>
      </c>
      <c r="B3" s="12"/>
      <c r="C3" s="12"/>
      <c r="D3" s="13"/>
      <c r="E3" s="13"/>
      <c r="F3" s="14"/>
      <c r="G3" s="13"/>
      <c r="H3" s="13"/>
      <c r="I3" s="29"/>
      <c r="J3" s="29"/>
      <c r="K3" s="30"/>
      <c r="L3" s="30"/>
      <c r="M3" s="30"/>
      <c r="N3" s="30"/>
      <c r="O3" s="31"/>
      <c r="P3" s="32"/>
      <c r="Q3" s="32"/>
      <c r="R3" s="32"/>
      <c r="S3" s="32"/>
      <c r="T3" s="31"/>
      <c r="U3" s="31"/>
      <c r="V3" s="31"/>
    </row>
    <row r="4" s="2" customFormat="1" ht="21" customHeight="1" spans="1:23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6" t="s">
        <v>10</v>
      </c>
      <c r="I4" s="17" t="s">
        <v>11</v>
      </c>
      <c r="J4" s="33" t="s">
        <v>12</v>
      </c>
      <c r="K4" s="17" t="s">
        <v>13</v>
      </c>
      <c r="L4" s="34"/>
      <c r="M4" s="35" t="s">
        <v>14</v>
      </c>
      <c r="N4" s="35"/>
      <c r="O4" s="35"/>
      <c r="P4" s="17" t="s">
        <v>15</v>
      </c>
      <c r="Q4" s="45" t="s">
        <v>16</v>
      </c>
      <c r="R4" s="46" t="s">
        <v>17</v>
      </c>
      <c r="S4" s="46" t="s">
        <v>18</v>
      </c>
      <c r="T4" s="17" t="s">
        <v>19</v>
      </c>
      <c r="U4" s="17" t="s">
        <v>20</v>
      </c>
      <c r="V4" s="47" t="s">
        <v>21</v>
      </c>
      <c r="W4" s="48" t="s">
        <v>22</v>
      </c>
    </row>
    <row r="5" s="2" customFormat="1" ht="35" customHeight="1" spans="1:23">
      <c r="A5" s="15"/>
      <c r="B5" s="18"/>
      <c r="C5" s="17"/>
      <c r="D5" s="17"/>
      <c r="E5" s="17"/>
      <c r="F5" s="17"/>
      <c r="G5" s="17"/>
      <c r="H5" s="18"/>
      <c r="I5" s="17"/>
      <c r="J5" s="36"/>
      <c r="K5" s="17" t="s">
        <v>23</v>
      </c>
      <c r="L5" s="17" t="s">
        <v>24</v>
      </c>
      <c r="M5" s="35" t="s">
        <v>25</v>
      </c>
      <c r="N5" s="35" t="s">
        <v>26</v>
      </c>
      <c r="O5" s="35" t="s">
        <v>27</v>
      </c>
      <c r="P5" s="17"/>
      <c r="Q5" s="45"/>
      <c r="R5" s="49"/>
      <c r="S5" s="49"/>
      <c r="T5" s="17"/>
      <c r="U5" s="17"/>
      <c r="V5" s="50"/>
      <c r="W5" s="51"/>
    </row>
    <row r="6" s="3" customFormat="1" ht="45" customHeight="1" spans="1:23">
      <c r="A6" s="19" t="s">
        <v>28</v>
      </c>
      <c r="B6" s="19" t="s">
        <v>29</v>
      </c>
      <c r="C6" s="19" t="s">
        <v>30</v>
      </c>
      <c r="D6" s="19" t="s">
        <v>31</v>
      </c>
      <c r="E6" s="19" t="s">
        <v>32</v>
      </c>
      <c r="F6" s="19" t="s">
        <v>33</v>
      </c>
      <c r="G6" s="19" t="s">
        <v>26</v>
      </c>
      <c r="H6" s="19" t="s">
        <v>34</v>
      </c>
      <c r="I6" s="19" t="s">
        <v>35</v>
      </c>
      <c r="J6" s="19">
        <v>5</v>
      </c>
      <c r="K6" s="19">
        <v>202201</v>
      </c>
      <c r="L6" s="19">
        <v>202205</v>
      </c>
      <c r="M6" s="19"/>
      <c r="N6" s="19">
        <v>1000</v>
      </c>
      <c r="O6" s="19">
        <f t="shared" ref="O6:O13" si="0">SUM(M6:N6)</f>
        <v>1000</v>
      </c>
      <c r="P6" s="19" t="s">
        <v>36</v>
      </c>
      <c r="Q6" s="19" t="s">
        <v>37</v>
      </c>
      <c r="R6" s="19" t="s">
        <v>38</v>
      </c>
      <c r="S6" s="19" t="s">
        <v>39</v>
      </c>
      <c r="T6" s="19" t="s">
        <v>40</v>
      </c>
      <c r="U6" s="19" t="s">
        <v>41</v>
      </c>
      <c r="V6" s="19" t="s">
        <v>42</v>
      </c>
      <c r="W6" s="19"/>
    </row>
    <row r="7" s="3" customFormat="1" ht="45" customHeight="1" spans="1:23">
      <c r="A7" s="19" t="s">
        <v>43</v>
      </c>
      <c r="B7" s="19" t="s">
        <v>44</v>
      </c>
      <c r="C7" s="19" t="s">
        <v>45</v>
      </c>
      <c r="D7" s="19" t="s">
        <v>46</v>
      </c>
      <c r="E7" s="19" t="s">
        <v>47</v>
      </c>
      <c r="F7" s="19" t="s">
        <v>48</v>
      </c>
      <c r="G7" s="19" t="s">
        <v>26</v>
      </c>
      <c r="H7" s="19" t="s">
        <v>49</v>
      </c>
      <c r="I7" s="19" t="s">
        <v>50</v>
      </c>
      <c r="J7" s="19">
        <v>5</v>
      </c>
      <c r="K7" s="19">
        <v>202201</v>
      </c>
      <c r="L7" s="19">
        <v>202205</v>
      </c>
      <c r="M7" s="19"/>
      <c r="N7" s="19">
        <v>1000</v>
      </c>
      <c r="O7" s="19">
        <f t="shared" si="0"/>
        <v>1000</v>
      </c>
      <c r="P7" s="19" t="s">
        <v>51</v>
      </c>
      <c r="Q7" s="19" t="s">
        <v>45</v>
      </c>
      <c r="R7" s="19" t="s">
        <v>38</v>
      </c>
      <c r="S7" s="19" t="s">
        <v>39</v>
      </c>
      <c r="T7" s="19" t="s">
        <v>40</v>
      </c>
      <c r="U7" s="19" t="s">
        <v>41</v>
      </c>
      <c r="V7" s="19" t="s">
        <v>42</v>
      </c>
      <c r="W7" s="52"/>
    </row>
    <row r="8" s="3" customFormat="1" ht="45" customHeight="1" spans="1:23">
      <c r="A8" s="19" t="s">
        <v>52</v>
      </c>
      <c r="B8" s="19" t="s">
        <v>29</v>
      </c>
      <c r="C8" s="19" t="s">
        <v>53</v>
      </c>
      <c r="D8" s="19" t="s">
        <v>54</v>
      </c>
      <c r="E8" s="19" t="s">
        <v>47</v>
      </c>
      <c r="F8" s="19" t="s">
        <v>55</v>
      </c>
      <c r="G8" s="19" t="s">
        <v>26</v>
      </c>
      <c r="H8" s="19" t="s">
        <v>56</v>
      </c>
      <c r="I8" s="19" t="s">
        <v>57</v>
      </c>
      <c r="J8" s="19">
        <v>5</v>
      </c>
      <c r="K8" s="19">
        <v>202201</v>
      </c>
      <c r="L8" s="19">
        <v>202205</v>
      </c>
      <c r="M8" s="19"/>
      <c r="N8" s="19">
        <v>1000</v>
      </c>
      <c r="O8" s="19">
        <f t="shared" si="0"/>
        <v>1000</v>
      </c>
      <c r="P8" s="19" t="s">
        <v>58</v>
      </c>
      <c r="Q8" s="19" t="s">
        <v>53</v>
      </c>
      <c r="R8" s="19" t="s">
        <v>38</v>
      </c>
      <c r="S8" s="19" t="s">
        <v>39</v>
      </c>
      <c r="T8" s="19" t="s">
        <v>40</v>
      </c>
      <c r="U8" s="19" t="s">
        <v>41</v>
      </c>
      <c r="V8" s="19" t="s">
        <v>42</v>
      </c>
      <c r="W8" s="52"/>
    </row>
    <row r="9" s="3" customFormat="1" ht="45" customHeight="1" spans="1:23">
      <c r="A9" s="19" t="s">
        <v>59</v>
      </c>
      <c r="B9" s="19" t="s">
        <v>44</v>
      </c>
      <c r="C9" s="19" t="s">
        <v>60</v>
      </c>
      <c r="D9" s="19" t="s">
        <v>61</v>
      </c>
      <c r="E9" s="19" t="s">
        <v>47</v>
      </c>
      <c r="F9" s="19" t="s">
        <v>62</v>
      </c>
      <c r="G9" s="19" t="s">
        <v>26</v>
      </c>
      <c r="H9" s="19" t="s">
        <v>49</v>
      </c>
      <c r="I9" s="19" t="s">
        <v>63</v>
      </c>
      <c r="J9" s="19">
        <v>5</v>
      </c>
      <c r="K9" s="19">
        <v>202201</v>
      </c>
      <c r="L9" s="19">
        <v>202205</v>
      </c>
      <c r="M9" s="19"/>
      <c r="N9" s="19">
        <v>1000</v>
      </c>
      <c r="O9" s="19">
        <f t="shared" si="0"/>
        <v>1000</v>
      </c>
      <c r="P9" s="19" t="s">
        <v>64</v>
      </c>
      <c r="Q9" s="19" t="s">
        <v>60</v>
      </c>
      <c r="R9" s="19" t="s">
        <v>38</v>
      </c>
      <c r="S9" s="19" t="s">
        <v>39</v>
      </c>
      <c r="T9" s="19" t="s">
        <v>40</v>
      </c>
      <c r="U9" s="19" t="s">
        <v>41</v>
      </c>
      <c r="V9" s="19" t="s">
        <v>42</v>
      </c>
      <c r="W9" s="52"/>
    </row>
    <row r="10" s="4" customFormat="1" ht="45" customHeight="1" spans="1:23">
      <c r="A10" s="19" t="s">
        <v>65</v>
      </c>
      <c r="B10" s="19" t="s">
        <v>29</v>
      </c>
      <c r="C10" s="19" t="s">
        <v>66</v>
      </c>
      <c r="D10" s="19" t="s">
        <v>67</v>
      </c>
      <c r="E10" s="19" t="s">
        <v>32</v>
      </c>
      <c r="F10" s="19" t="s">
        <v>68</v>
      </c>
      <c r="G10" s="19" t="s">
        <v>26</v>
      </c>
      <c r="H10" s="19" t="s">
        <v>69</v>
      </c>
      <c r="I10" s="19" t="s">
        <v>70</v>
      </c>
      <c r="J10" s="19">
        <v>5</v>
      </c>
      <c r="K10" s="19">
        <v>202201</v>
      </c>
      <c r="L10" s="19">
        <v>202205</v>
      </c>
      <c r="M10" s="19"/>
      <c r="N10" s="19">
        <v>1000</v>
      </c>
      <c r="O10" s="19">
        <f t="shared" si="0"/>
        <v>1000</v>
      </c>
      <c r="P10" s="19" t="s">
        <v>71</v>
      </c>
      <c r="Q10" s="19" t="s">
        <v>66</v>
      </c>
      <c r="R10" s="19" t="s">
        <v>38</v>
      </c>
      <c r="S10" s="19" t="s">
        <v>39</v>
      </c>
      <c r="T10" s="19" t="s">
        <v>40</v>
      </c>
      <c r="U10" s="19" t="s">
        <v>72</v>
      </c>
      <c r="V10" s="19" t="s">
        <v>73</v>
      </c>
      <c r="W10" s="19"/>
    </row>
    <row r="11" s="4" customFormat="1" ht="45" customHeight="1" spans="1:23">
      <c r="A11" s="19" t="s">
        <v>74</v>
      </c>
      <c r="B11" s="19" t="s">
        <v>75</v>
      </c>
      <c r="C11" s="19" t="s">
        <v>76</v>
      </c>
      <c r="D11" s="19" t="s">
        <v>61</v>
      </c>
      <c r="E11" s="19" t="s">
        <v>47</v>
      </c>
      <c r="F11" s="19" t="s">
        <v>77</v>
      </c>
      <c r="G11" s="19" t="s">
        <v>26</v>
      </c>
      <c r="H11" s="19" t="s">
        <v>69</v>
      </c>
      <c r="I11" s="19" t="s">
        <v>78</v>
      </c>
      <c r="J11" s="19">
        <v>3</v>
      </c>
      <c r="K11" s="19">
        <v>202203</v>
      </c>
      <c r="L11" s="19">
        <v>202205</v>
      </c>
      <c r="M11" s="19"/>
      <c r="N11" s="19">
        <v>600</v>
      </c>
      <c r="O11" s="19">
        <f t="shared" si="0"/>
        <v>600</v>
      </c>
      <c r="P11" s="19" t="s">
        <v>79</v>
      </c>
      <c r="Q11" s="19" t="s">
        <v>76</v>
      </c>
      <c r="R11" s="19" t="s">
        <v>38</v>
      </c>
      <c r="S11" s="19" t="s">
        <v>39</v>
      </c>
      <c r="T11" s="19" t="s">
        <v>40</v>
      </c>
      <c r="U11" s="19" t="s">
        <v>80</v>
      </c>
      <c r="V11" s="19" t="s">
        <v>81</v>
      </c>
      <c r="W11" s="19"/>
    </row>
    <row r="12" s="4" customFormat="1" ht="45" customHeight="1" spans="1:23">
      <c r="A12" s="19" t="s">
        <v>82</v>
      </c>
      <c r="B12" s="19" t="s">
        <v>29</v>
      </c>
      <c r="C12" s="19" t="s">
        <v>83</v>
      </c>
      <c r="D12" s="19" t="s">
        <v>84</v>
      </c>
      <c r="E12" s="19" t="s">
        <v>47</v>
      </c>
      <c r="F12" s="19" t="s">
        <v>85</v>
      </c>
      <c r="G12" s="19" t="s">
        <v>26</v>
      </c>
      <c r="H12" s="19" t="s">
        <v>86</v>
      </c>
      <c r="I12" s="19" t="s">
        <v>78</v>
      </c>
      <c r="J12" s="19">
        <v>5</v>
      </c>
      <c r="K12" s="19">
        <v>202201</v>
      </c>
      <c r="L12" s="19">
        <v>202205</v>
      </c>
      <c r="M12" s="19"/>
      <c r="N12" s="19">
        <v>1000</v>
      </c>
      <c r="O12" s="19">
        <f t="shared" si="0"/>
        <v>1000</v>
      </c>
      <c r="P12" s="19" t="s">
        <v>87</v>
      </c>
      <c r="Q12" s="19" t="s">
        <v>83</v>
      </c>
      <c r="R12" s="19" t="s">
        <v>38</v>
      </c>
      <c r="S12" s="19" t="s">
        <v>39</v>
      </c>
      <c r="T12" s="19" t="s">
        <v>40</v>
      </c>
      <c r="U12" s="19" t="s">
        <v>88</v>
      </c>
      <c r="V12" s="19" t="s">
        <v>89</v>
      </c>
      <c r="W12" s="19"/>
    </row>
    <row r="13" s="4" customFormat="1" ht="45" customHeight="1" spans="1:23">
      <c r="A13" s="19" t="s">
        <v>90</v>
      </c>
      <c r="B13" s="19" t="s">
        <v>29</v>
      </c>
      <c r="C13" s="19" t="s">
        <v>91</v>
      </c>
      <c r="D13" s="19" t="s">
        <v>92</v>
      </c>
      <c r="E13" s="19" t="s">
        <v>47</v>
      </c>
      <c r="F13" s="19" t="s">
        <v>93</v>
      </c>
      <c r="G13" s="19" t="s">
        <v>26</v>
      </c>
      <c r="H13" s="19" t="s">
        <v>86</v>
      </c>
      <c r="I13" s="19" t="s">
        <v>78</v>
      </c>
      <c r="J13" s="19">
        <v>5</v>
      </c>
      <c r="K13" s="19">
        <v>202201</v>
      </c>
      <c r="L13" s="19">
        <v>202205</v>
      </c>
      <c r="M13" s="19"/>
      <c r="N13" s="19">
        <v>1000</v>
      </c>
      <c r="O13" s="19">
        <f t="shared" si="0"/>
        <v>1000</v>
      </c>
      <c r="P13" s="19" t="s">
        <v>94</v>
      </c>
      <c r="Q13" s="19" t="s">
        <v>91</v>
      </c>
      <c r="R13" s="19" t="s">
        <v>38</v>
      </c>
      <c r="S13" s="19" t="s">
        <v>39</v>
      </c>
      <c r="T13" s="19" t="s">
        <v>40</v>
      </c>
      <c r="U13" s="19" t="s">
        <v>88</v>
      </c>
      <c r="V13" s="19" t="s">
        <v>89</v>
      </c>
      <c r="W13" s="19"/>
    </row>
    <row r="14" s="3" customFormat="1" ht="45" customHeight="1" spans="1:23">
      <c r="A14" s="19" t="s">
        <v>95</v>
      </c>
      <c r="B14" s="19" t="s">
        <v>29</v>
      </c>
      <c r="C14" s="19" t="s">
        <v>96</v>
      </c>
      <c r="D14" s="19" t="s">
        <v>97</v>
      </c>
      <c r="E14" s="19" t="str">
        <f t="shared" ref="E14:E18" si="1">IFERROR(IF(MOD(MID(D14,17,1),2)=1,"1男","2女"),"")</f>
        <v>2女</v>
      </c>
      <c r="F14" s="19" t="s">
        <v>98</v>
      </c>
      <c r="G14" s="19" t="s">
        <v>26</v>
      </c>
      <c r="H14" s="19" t="s">
        <v>99</v>
      </c>
      <c r="I14" s="19" t="s">
        <v>100</v>
      </c>
      <c r="J14" s="19" t="s">
        <v>65</v>
      </c>
      <c r="K14" s="19" t="s">
        <v>101</v>
      </c>
      <c r="L14" s="19" t="s">
        <v>102</v>
      </c>
      <c r="M14" s="19"/>
      <c r="N14" s="19" t="s">
        <v>103</v>
      </c>
      <c r="O14" s="19" t="s">
        <v>103</v>
      </c>
      <c r="P14" s="19" t="s">
        <v>104</v>
      </c>
      <c r="Q14" s="19" t="s">
        <v>96</v>
      </c>
      <c r="R14" s="19" t="s">
        <v>38</v>
      </c>
      <c r="S14" s="19" t="s">
        <v>105</v>
      </c>
      <c r="T14" s="19" t="s">
        <v>106</v>
      </c>
      <c r="U14" s="19" t="s">
        <v>107</v>
      </c>
      <c r="V14" s="19" t="s">
        <v>108</v>
      </c>
      <c r="W14" s="52"/>
    </row>
    <row r="15" s="3" customFormat="1" ht="45" customHeight="1" spans="1:23">
      <c r="A15" s="19" t="s">
        <v>109</v>
      </c>
      <c r="B15" s="19" t="s">
        <v>29</v>
      </c>
      <c r="C15" s="19" t="s">
        <v>110</v>
      </c>
      <c r="D15" s="19" t="s">
        <v>111</v>
      </c>
      <c r="E15" s="19" t="str">
        <f t="shared" si="1"/>
        <v>1男</v>
      </c>
      <c r="F15" s="19" t="s">
        <v>112</v>
      </c>
      <c r="G15" s="19" t="s">
        <v>26</v>
      </c>
      <c r="H15" s="19" t="s">
        <v>113</v>
      </c>
      <c r="I15" s="19" t="s">
        <v>114</v>
      </c>
      <c r="J15" s="19" t="s">
        <v>65</v>
      </c>
      <c r="K15" s="19" t="s">
        <v>101</v>
      </c>
      <c r="L15" s="19" t="s">
        <v>102</v>
      </c>
      <c r="M15" s="19"/>
      <c r="N15" s="19" t="s">
        <v>103</v>
      </c>
      <c r="O15" s="19" t="s">
        <v>103</v>
      </c>
      <c r="P15" s="19" t="s">
        <v>115</v>
      </c>
      <c r="Q15" s="19" t="s">
        <v>110</v>
      </c>
      <c r="R15" s="19" t="s">
        <v>38</v>
      </c>
      <c r="S15" s="19" t="s">
        <v>105</v>
      </c>
      <c r="T15" s="19" t="s">
        <v>106</v>
      </c>
      <c r="U15" s="19" t="s">
        <v>107</v>
      </c>
      <c r="V15" s="19" t="s">
        <v>108</v>
      </c>
      <c r="W15" s="52"/>
    </row>
    <row r="16" s="3" customFormat="1" ht="45" customHeight="1" spans="1:23">
      <c r="A16" s="19" t="s">
        <v>116</v>
      </c>
      <c r="B16" s="19" t="s">
        <v>29</v>
      </c>
      <c r="C16" s="19" t="s">
        <v>117</v>
      </c>
      <c r="D16" s="19" t="s">
        <v>118</v>
      </c>
      <c r="E16" s="19" t="str">
        <f t="shared" si="1"/>
        <v>1男</v>
      </c>
      <c r="F16" s="19" t="s">
        <v>119</v>
      </c>
      <c r="G16" s="19" t="s">
        <v>26</v>
      </c>
      <c r="H16" s="19" t="s">
        <v>113</v>
      </c>
      <c r="I16" s="19" t="s">
        <v>114</v>
      </c>
      <c r="J16" s="19" t="s">
        <v>65</v>
      </c>
      <c r="K16" s="19" t="s">
        <v>101</v>
      </c>
      <c r="L16" s="19" t="s">
        <v>102</v>
      </c>
      <c r="M16" s="19"/>
      <c r="N16" s="19" t="s">
        <v>103</v>
      </c>
      <c r="O16" s="19" t="s">
        <v>103</v>
      </c>
      <c r="P16" s="19" t="s">
        <v>120</v>
      </c>
      <c r="Q16" s="19" t="s">
        <v>117</v>
      </c>
      <c r="R16" s="19" t="s">
        <v>38</v>
      </c>
      <c r="S16" s="19" t="s">
        <v>105</v>
      </c>
      <c r="T16" s="19" t="s">
        <v>106</v>
      </c>
      <c r="U16" s="19" t="s">
        <v>107</v>
      </c>
      <c r="V16" s="19" t="s">
        <v>108</v>
      </c>
      <c r="W16" s="52"/>
    </row>
    <row r="17" s="3" customFormat="1" ht="45" customHeight="1" spans="1:23">
      <c r="A17" s="19" t="s">
        <v>121</v>
      </c>
      <c r="B17" s="19" t="s">
        <v>29</v>
      </c>
      <c r="C17" s="19" t="s">
        <v>122</v>
      </c>
      <c r="D17" s="19" t="s">
        <v>111</v>
      </c>
      <c r="E17" s="19" t="str">
        <f t="shared" si="1"/>
        <v>1男</v>
      </c>
      <c r="F17" s="19" t="s">
        <v>123</v>
      </c>
      <c r="G17" s="19" t="s">
        <v>26</v>
      </c>
      <c r="H17" s="19" t="s">
        <v>124</v>
      </c>
      <c r="I17" s="19" t="s">
        <v>125</v>
      </c>
      <c r="J17" s="19" t="s">
        <v>65</v>
      </c>
      <c r="K17" s="19" t="s">
        <v>101</v>
      </c>
      <c r="L17" s="19" t="s">
        <v>102</v>
      </c>
      <c r="M17" s="19"/>
      <c r="N17" s="19" t="s">
        <v>103</v>
      </c>
      <c r="O17" s="19" t="s">
        <v>103</v>
      </c>
      <c r="P17" s="19" t="s">
        <v>126</v>
      </c>
      <c r="Q17" s="19" t="s">
        <v>122</v>
      </c>
      <c r="R17" s="19" t="s">
        <v>38</v>
      </c>
      <c r="S17" s="19" t="s">
        <v>105</v>
      </c>
      <c r="T17" s="19" t="s">
        <v>106</v>
      </c>
      <c r="U17" s="19" t="s">
        <v>127</v>
      </c>
      <c r="V17" s="19" t="s">
        <v>128</v>
      </c>
      <c r="W17" s="52"/>
    </row>
    <row r="18" s="4" customFormat="1" ht="45" customHeight="1" spans="1:23">
      <c r="A18" s="19" t="s">
        <v>129</v>
      </c>
      <c r="B18" s="19" t="s">
        <v>29</v>
      </c>
      <c r="C18" s="19" t="s">
        <v>130</v>
      </c>
      <c r="D18" s="19" t="s">
        <v>131</v>
      </c>
      <c r="E18" s="19" t="str">
        <f t="shared" si="1"/>
        <v>2女</v>
      </c>
      <c r="F18" s="19" t="s">
        <v>123</v>
      </c>
      <c r="G18" s="19" t="s">
        <v>26</v>
      </c>
      <c r="H18" s="19" t="s">
        <v>132</v>
      </c>
      <c r="I18" s="19" t="s">
        <v>125</v>
      </c>
      <c r="J18" s="19">
        <v>3</v>
      </c>
      <c r="K18" s="19">
        <v>202203</v>
      </c>
      <c r="L18" s="19">
        <v>202205</v>
      </c>
      <c r="M18" s="19" t="str">
        <f>IF(J18=0,"",IF(G18="单位就业",J18*300,""))</f>
        <v/>
      </c>
      <c r="N18" s="19">
        <v>600</v>
      </c>
      <c r="O18" s="19">
        <f>IF(SUM(M18:N18)=0,"",SUM(M18:N18))</f>
        <v>600</v>
      </c>
      <c r="P18" s="19" t="s">
        <v>133</v>
      </c>
      <c r="Q18" s="19" t="s">
        <v>130</v>
      </c>
      <c r="R18" s="19" t="s">
        <v>38</v>
      </c>
      <c r="S18" s="19" t="s">
        <v>105</v>
      </c>
      <c r="T18" s="19" t="s">
        <v>106</v>
      </c>
      <c r="U18" s="19" t="s">
        <v>127</v>
      </c>
      <c r="V18" s="19" t="s">
        <v>128</v>
      </c>
      <c r="W18" s="53"/>
    </row>
    <row r="19" s="3" customFormat="1" ht="45" customHeight="1" spans="1:23">
      <c r="A19" s="19" t="s">
        <v>134</v>
      </c>
      <c r="B19" s="19" t="s">
        <v>135</v>
      </c>
      <c r="C19" s="19" t="s">
        <v>136</v>
      </c>
      <c r="D19" s="20" t="s">
        <v>137</v>
      </c>
      <c r="E19" s="19" t="s">
        <v>32</v>
      </c>
      <c r="F19" s="19" t="s">
        <v>138</v>
      </c>
      <c r="G19" s="19" t="s">
        <v>26</v>
      </c>
      <c r="H19" s="19" t="s">
        <v>139</v>
      </c>
      <c r="I19" s="19" t="s">
        <v>78</v>
      </c>
      <c r="J19" s="19" t="s">
        <v>74</v>
      </c>
      <c r="K19" s="19" t="s">
        <v>101</v>
      </c>
      <c r="L19" s="19" t="s">
        <v>140</v>
      </c>
      <c r="M19" s="19"/>
      <c r="N19" s="19" t="s">
        <v>141</v>
      </c>
      <c r="O19" s="19" t="s">
        <v>141</v>
      </c>
      <c r="P19" s="19" t="s">
        <v>142</v>
      </c>
      <c r="Q19" s="19" t="s">
        <v>136</v>
      </c>
      <c r="R19" s="19" t="s">
        <v>38</v>
      </c>
      <c r="S19" s="19" t="s">
        <v>143</v>
      </c>
      <c r="T19" s="19" t="s">
        <v>144</v>
      </c>
      <c r="U19" s="19" t="s">
        <v>145</v>
      </c>
      <c r="V19" s="19" t="s">
        <v>146</v>
      </c>
      <c r="W19" s="52"/>
    </row>
    <row r="20" s="3" customFormat="1" ht="45" customHeight="1" spans="1:23">
      <c r="A20" s="19" t="s">
        <v>147</v>
      </c>
      <c r="B20" s="19" t="s">
        <v>148</v>
      </c>
      <c r="C20" s="19" t="s">
        <v>149</v>
      </c>
      <c r="D20" s="19" t="s">
        <v>150</v>
      </c>
      <c r="E20" s="19" t="s">
        <v>151</v>
      </c>
      <c r="F20" s="19" t="s">
        <v>152</v>
      </c>
      <c r="G20" s="19" t="s">
        <v>153</v>
      </c>
      <c r="H20" s="19" t="s">
        <v>154</v>
      </c>
      <c r="I20" s="19" t="s">
        <v>155</v>
      </c>
      <c r="J20" s="19" t="s">
        <v>59</v>
      </c>
      <c r="K20" s="19" t="s">
        <v>101</v>
      </c>
      <c r="L20" s="19" t="s">
        <v>156</v>
      </c>
      <c r="M20" s="19"/>
      <c r="N20" s="19" t="s">
        <v>157</v>
      </c>
      <c r="O20" s="19" t="s">
        <v>157</v>
      </c>
      <c r="P20" s="19" t="s">
        <v>158</v>
      </c>
      <c r="Q20" s="19" t="s">
        <v>159</v>
      </c>
      <c r="R20" s="19" t="s">
        <v>38</v>
      </c>
      <c r="S20" s="19" t="s">
        <v>160</v>
      </c>
      <c r="T20" s="19" t="s">
        <v>144</v>
      </c>
      <c r="U20" s="19" t="s">
        <v>161</v>
      </c>
      <c r="V20" s="19" t="s">
        <v>162</v>
      </c>
      <c r="W20" s="52"/>
    </row>
    <row r="21" s="3" customFormat="1" ht="45" customHeight="1" spans="1:23">
      <c r="A21" s="19" t="s">
        <v>163</v>
      </c>
      <c r="B21" s="19" t="s">
        <v>135</v>
      </c>
      <c r="C21" s="19" t="s">
        <v>164</v>
      </c>
      <c r="D21" s="19" t="s">
        <v>165</v>
      </c>
      <c r="E21" s="19" t="s">
        <v>151</v>
      </c>
      <c r="F21" s="19" t="s">
        <v>166</v>
      </c>
      <c r="G21" s="19" t="s">
        <v>153</v>
      </c>
      <c r="H21" s="19" t="s">
        <v>34</v>
      </c>
      <c r="I21" s="19" t="s">
        <v>167</v>
      </c>
      <c r="J21" s="19" t="s">
        <v>52</v>
      </c>
      <c r="K21" s="19" t="s">
        <v>168</v>
      </c>
      <c r="L21" s="19"/>
      <c r="M21" s="19"/>
      <c r="N21" s="19" t="s">
        <v>169</v>
      </c>
      <c r="O21" s="19" t="s">
        <v>169</v>
      </c>
      <c r="P21" s="19" t="s">
        <v>170</v>
      </c>
      <c r="Q21" s="19" t="s">
        <v>171</v>
      </c>
      <c r="R21" s="19" t="s">
        <v>38</v>
      </c>
      <c r="S21" s="19" t="s">
        <v>160</v>
      </c>
      <c r="T21" s="19" t="s">
        <v>144</v>
      </c>
      <c r="U21" s="19" t="s">
        <v>161</v>
      </c>
      <c r="V21" s="19" t="s">
        <v>162</v>
      </c>
      <c r="W21" s="52"/>
    </row>
    <row r="22" s="5" customFormat="1" ht="45" customHeight="1" spans="1:23">
      <c r="A22" s="19" t="s">
        <v>172</v>
      </c>
      <c r="B22" s="19" t="s">
        <v>29</v>
      </c>
      <c r="C22" s="19" t="s">
        <v>173</v>
      </c>
      <c r="D22" s="19" t="s">
        <v>174</v>
      </c>
      <c r="E22" s="19" t="s">
        <v>47</v>
      </c>
      <c r="F22" s="19" t="s">
        <v>175</v>
      </c>
      <c r="G22" s="19" t="s">
        <v>26</v>
      </c>
      <c r="H22" s="19" t="s">
        <v>176</v>
      </c>
      <c r="I22" s="19" t="s">
        <v>38</v>
      </c>
      <c r="J22" s="19" t="s">
        <v>59</v>
      </c>
      <c r="K22" s="19" t="s">
        <v>101</v>
      </c>
      <c r="L22" s="19" t="s">
        <v>156</v>
      </c>
      <c r="M22" s="19"/>
      <c r="N22" s="19" t="s">
        <v>157</v>
      </c>
      <c r="O22" s="19" t="s">
        <v>157</v>
      </c>
      <c r="P22" s="19" t="s">
        <v>177</v>
      </c>
      <c r="Q22" s="19" t="s">
        <v>173</v>
      </c>
      <c r="R22" s="19" t="s">
        <v>38</v>
      </c>
      <c r="S22" s="19" t="s">
        <v>178</v>
      </c>
      <c r="T22" s="19" t="s">
        <v>144</v>
      </c>
      <c r="U22" s="19" t="s">
        <v>179</v>
      </c>
      <c r="V22" s="19" t="s">
        <v>180</v>
      </c>
      <c r="W22" s="54"/>
    </row>
    <row r="23" s="5" customFormat="1" ht="45" customHeight="1" spans="1:23">
      <c r="A23" s="19" t="s">
        <v>181</v>
      </c>
      <c r="B23" s="19" t="s">
        <v>135</v>
      </c>
      <c r="C23" s="19" t="s">
        <v>182</v>
      </c>
      <c r="D23" s="19" t="s">
        <v>183</v>
      </c>
      <c r="E23" s="19" t="s">
        <v>184</v>
      </c>
      <c r="F23" s="19" t="s">
        <v>185</v>
      </c>
      <c r="G23" s="19" t="s">
        <v>153</v>
      </c>
      <c r="H23" s="19" t="s">
        <v>186</v>
      </c>
      <c r="I23" s="19" t="s">
        <v>187</v>
      </c>
      <c r="J23" s="19" t="s">
        <v>65</v>
      </c>
      <c r="K23" s="19" t="s">
        <v>101</v>
      </c>
      <c r="L23" s="19" t="s">
        <v>102</v>
      </c>
      <c r="M23" s="19"/>
      <c r="N23" s="19" t="s">
        <v>103</v>
      </c>
      <c r="O23" s="19" t="s">
        <v>103</v>
      </c>
      <c r="P23" s="19" t="s">
        <v>188</v>
      </c>
      <c r="Q23" s="19" t="s">
        <v>182</v>
      </c>
      <c r="R23" s="19" t="s">
        <v>38</v>
      </c>
      <c r="S23" s="19" t="s">
        <v>160</v>
      </c>
      <c r="T23" s="19" t="s">
        <v>144</v>
      </c>
      <c r="U23" s="19" t="s">
        <v>161</v>
      </c>
      <c r="V23" s="19" t="s">
        <v>162</v>
      </c>
      <c r="W23" s="54"/>
    </row>
    <row r="24" s="5" customFormat="1" ht="45" customHeight="1" spans="1:23">
      <c r="A24" s="19" t="s">
        <v>189</v>
      </c>
      <c r="B24" s="19" t="s">
        <v>29</v>
      </c>
      <c r="C24" s="19" t="s">
        <v>159</v>
      </c>
      <c r="D24" s="19" t="s">
        <v>97</v>
      </c>
      <c r="E24" s="19" t="s">
        <v>151</v>
      </c>
      <c r="F24" s="19" t="s">
        <v>190</v>
      </c>
      <c r="G24" s="19" t="s">
        <v>153</v>
      </c>
      <c r="H24" s="19" t="s">
        <v>34</v>
      </c>
      <c r="I24" s="19" t="s">
        <v>167</v>
      </c>
      <c r="J24" s="19" t="s">
        <v>65</v>
      </c>
      <c r="K24" s="19" t="s">
        <v>101</v>
      </c>
      <c r="L24" s="19" t="s">
        <v>102</v>
      </c>
      <c r="M24" s="19"/>
      <c r="N24" s="19" t="s">
        <v>103</v>
      </c>
      <c r="O24" s="19" t="s">
        <v>103</v>
      </c>
      <c r="P24" s="19" t="s">
        <v>158</v>
      </c>
      <c r="Q24" s="19" t="s">
        <v>159</v>
      </c>
      <c r="R24" s="19" t="s">
        <v>38</v>
      </c>
      <c r="S24" s="19" t="s">
        <v>160</v>
      </c>
      <c r="T24" s="19" t="s">
        <v>144</v>
      </c>
      <c r="U24" s="19" t="s">
        <v>161</v>
      </c>
      <c r="V24" s="19" t="s">
        <v>162</v>
      </c>
      <c r="W24" s="54"/>
    </row>
    <row r="25" s="5" customFormat="1" ht="45" customHeight="1" spans="1:23">
      <c r="A25" s="19" t="s">
        <v>191</v>
      </c>
      <c r="B25" s="19" t="s">
        <v>29</v>
      </c>
      <c r="C25" s="19" t="s">
        <v>192</v>
      </c>
      <c r="D25" s="19" t="s">
        <v>193</v>
      </c>
      <c r="E25" s="19" t="s">
        <v>32</v>
      </c>
      <c r="F25" s="19" t="s">
        <v>194</v>
      </c>
      <c r="G25" s="19" t="s">
        <v>26</v>
      </c>
      <c r="H25" s="19" t="s">
        <v>195</v>
      </c>
      <c r="I25" s="19" t="s">
        <v>196</v>
      </c>
      <c r="J25" s="19" t="s">
        <v>59</v>
      </c>
      <c r="K25" s="19" t="s">
        <v>197</v>
      </c>
      <c r="L25" s="19"/>
      <c r="M25" s="19"/>
      <c r="N25" s="19" t="s">
        <v>157</v>
      </c>
      <c r="O25" s="19" t="s">
        <v>157</v>
      </c>
      <c r="P25" s="19" t="s">
        <v>198</v>
      </c>
      <c r="Q25" s="19" t="s">
        <v>192</v>
      </c>
      <c r="R25" s="19" t="s">
        <v>38</v>
      </c>
      <c r="S25" s="19" t="s">
        <v>199</v>
      </c>
      <c r="T25" s="19" t="s">
        <v>144</v>
      </c>
      <c r="U25" s="19" t="s">
        <v>200</v>
      </c>
      <c r="V25" s="19" t="s">
        <v>201</v>
      </c>
      <c r="W25" s="55"/>
    </row>
    <row r="26" s="5" customFormat="1" ht="45" customHeight="1" spans="1:23">
      <c r="A26" s="19" t="s">
        <v>202</v>
      </c>
      <c r="B26" s="19" t="s">
        <v>29</v>
      </c>
      <c r="C26" s="19" t="s">
        <v>203</v>
      </c>
      <c r="D26" s="19" t="s">
        <v>204</v>
      </c>
      <c r="E26" s="19" t="s">
        <v>47</v>
      </c>
      <c r="F26" s="19" t="s">
        <v>205</v>
      </c>
      <c r="G26" s="19" t="s">
        <v>26</v>
      </c>
      <c r="H26" s="19" t="s">
        <v>206</v>
      </c>
      <c r="I26" s="19" t="s">
        <v>207</v>
      </c>
      <c r="J26" s="19" t="s">
        <v>65</v>
      </c>
      <c r="K26" s="19" t="s">
        <v>101</v>
      </c>
      <c r="L26" s="19" t="s">
        <v>102</v>
      </c>
      <c r="M26" s="19"/>
      <c r="N26" s="19" t="s">
        <v>103</v>
      </c>
      <c r="O26" s="19" t="s">
        <v>103</v>
      </c>
      <c r="P26" s="19" t="s">
        <v>208</v>
      </c>
      <c r="Q26" s="19" t="s">
        <v>203</v>
      </c>
      <c r="R26" s="19" t="s">
        <v>38</v>
      </c>
      <c r="S26" s="19" t="s">
        <v>199</v>
      </c>
      <c r="T26" s="19" t="s">
        <v>144</v>
      </c>
      <c r="U26" s="19" t="s">
        <v>200</v>
      </c>
      <c r="V26" s="19" t="s">
        <v>201</v>
      </c>
      <c r="W26" s="55"/>
    </row>
    <row r="27" s="4" customFormat="1" ht="45" customHeight="1" spans="1:23">
      <c r="A27" s="21" t="s">
        <v>27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37"/>
      <c r="M27" s="38">
        <f>SUM(M6:M26)</f>
        <v>0</v>
      </c>
      <c r="N27" s="38">
        <v>19400</v>
      </c>
      <c r="O27" s="38">
        <v>19400</v>
      </c>
      <c r="P27" s="39"/>
      <c r="Q27" s="56"/>
      <c r="R27" s="56"/>
      <c r="S27" s="56"/>
      <c r="T27" s="56"/>
      <c r="U27" s="56"/>
      <c r="V27" s="39"/>
      <c r="W27" s="56"/>
    </row>
    <row r="28" s="6" customFormat="1" ht="21" customHeight="1" spans="1:23">
      <c r="A28" s="23" t="s">
        <v>209</v>
      </c>
      <c r="B28" s="24"/>
      <c r="C28" s="24"/>
      <c r="D28" s="24"/>
      <c r="E28" s="24"/>
      <c r="F28" s="25"/>
      <c r="G28" s="24"/>
      <c r="H28" s="24"/>
      <c r="I28" s="24"/>
      <c r="J28" s="24"/>
      <c r="K28" s="40"/>
      <c r="L28" s="40"/>
      <c r="M28" s="40"/>
      <c r="N28" s="41"/>
      <c r="O28" s="42"/>
      <c r="P28" s="43"/>
      <c r="Q28" s="57"/>
      <c r="R28" s="57"/>
      <c r="S28" s="57"/>
      <c r="T28" s="15"/>
      <c r="U28" s="57"/>
      <c r="V28" s="15"/>
      <c r="W28" s="58"/>
    </row>
    <row r="29" s="7" customFormat="1" ht="30" customHeight="1" spans="1:22">
      <c r="A29" s="26" t="s">
        <v>210</v>
      </c>
      <c r="B29" s="26"/>
      <c r="F29" s="27"/>
      <c r="G29" s="27"/>
      <c r="I29" s="13"/>
      <c r="L29" s="6"/>
      <c r="N29" s="6"/>
      <c r="O29" s="44"/>
      <c r="P29" s="27"/>
      <c r="Q29" s="27"/>
      <c r="R29" s="27"/>
      <c r="S29" s="27"/>
      <c r="T29" s="59"/>
      <c r="U29" s="60"/>
      <c r="V29" s="60"/>
    </row>
  </sheetData>
  <autoFilter ref="A5:W27">
    <extLst/>
  </autoFilter>
  <mergeCells count="25">
    <mergeCell ref="A1:C1"/>
    <mergeCell ref="A2:V2"/>
    <mergeCell ref="A3:H3"/>
    <mergeCell ref="K4:L4"/>
    <mergeCell ref="M4:O4"/>
    <mergeCell ref="A27:L27"/>
    <mergeCell ref="A28:J2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  <mergeCell ref="Q4:Q5"/>
    <mergeCell ref="R4:R5"/>
    <mergeCell ref="S4:S5"/>
    <mergeCell ref="T4:T5"/>
    <mergeCell ref="U4:U5"/>
    <mergeCell ref="V4:V5"/>
    <mergeCell ref="W4:W5"/>
  </mergeCells>
  <dataValidations count="7">
    <dataValidation type="textLength" operator="equal" showInputMessage="1" showErrorMessage="1" errorTitle="1" error="身份证号码是18位" sqref="D10 D11 D12 D18 D27">
      <formula1>18</formula1>
    </dataValidation>
    <dataValidation allowBlank="1" showInputMessage="1" showErrorMessage="1" sqref="E6 E7 E8 E9 E10 E11 E12 E19 D22 E22 D23 E27 D2:D3 D4:D5 D14:D17 D20:D21 D25:D26 E2:E3 E4:E5 E14:E18 E20:E21 E23:E24 E25:E26"/>
    <dataValidation allowBlank="1" showInputMessage="1" showErrorMessage="1" prompt="请务必准确填写账号名字。" sqref="Q18 R18 Q27 R27:S27"/>
    <dataValidation type="list" allowBlank="1" showInputMessage="1" showErrorMessage="1" prompt="选择“单位就业”或者“灵活就业”" sqref="G6 G7 G8 G9 G10 G11 G12 G13 G18 G27">
      <formula1>"单位就业,灵活就业"</formula1>
    </dataValidation>
    <dataValidation allowBlank="1" showInputMessage="1" showErrorMessage="1" prompt="如：海南海口&#10;广东深圳&#10;县内&#10;" sqref="I6 I7 I9 I18 I27"/>
    <dataValidation allowBlank="1" showInputMessage="1" showErrorMessage="1" prompt="自动计算，不用填写" sqref="K6 K7 K8 K9 J10 K10:L10 M10 J11 K11 L11 M11 M18:N18 O18 M27:O27 J12:J13 K12:K13 L12:L13 M12:M13"/>
    <dataValidation allowBlank="1" showInputMessage="1" showErrorMessage="1" errorTitle="必填项" error="请输入补贴月数" sqref="J18 J27" errorStyle="information"/>
  </dataValidations>
  <pageMargins left="0.511805555555556" right="0.354166666666667" top="0.751388888888889" bottom="0.751388888888889" header="0.298611111111111" footer="0.298611111111111"/>
  <pageSetup paperSize="9" scale="56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旧忆</cp:lastModifiedBy>
  <dcterms:created xsi:type="dcterms:W3CDTF">2020-04-30T09:07:00Z</dcterms:created>
  <dcterms:modified xsi:type="dcterms:W3CDTF">2022-06-21T09:50:22Z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F43B1E50D7B9433C9652C883F0AFC06D</vt:lpwstr>
  </property>
</Properties>
</file>