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核对" sheetId="2" r:id="rId1"/>
  </sheets>
  <definedNames>
    <definedName name="_xlnm._FilterDatabase" localSheetId="0" hidden="1">核对!$A$4:$AE$39</definedName>
    <definedName name="_xlnm.Print_Titles" localSheetId="0">核对!$1:$4</definedName>
  </definedNames>
  <calcPr calcId="144525"/>
</workbook>
</file>

<file path=xl/comments1.xml><?xml version="1.0" encoding="utf-8"?>
<comments xmlns="http://schemas.openxmlformats.org/spreadsheetml/2006/main">
  <authors>
    <author>.</author>
  </authors>
  <commentList>
    <comment ref="I3" authorId="0">
      <text>
        <r>
          <rPr>
            <sz val="9"/>
            <rFont val="宋体"/>
            <charset val="134"/>
          </rPr>
          <t>如：
海南海口
广东深圳
县内</t>
        </r>
      </text>
    </comment>
    <comment ref="O3" authorId="0">
      <text>
        <r>
          <rPr>
            <sz val="9"/>
            <rFont val="宋体"/>
            <charset val="134"/>
          </rPr>
          <t>金额为自动生成项</t>
        </r>
      </text>
    </comment>
    <comment ref="M4"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<sst xmlns="http://schemas.openxmlformats.org/spreadsheetml/2006/main" count="544" uniqueCount="262">
  <si>
    <t>白沙县就业帮扶对象外出务工奖补和一次性交通补贴发放花名册（9-5批）</t>
  </si>
  <si>
    <t>摘要：外出务工奖补                      乡（镇）：荣邦乡政府、牙叉镇政府、七坊镇政府</t>
  </si>
  <si>
    <t>序号</t>
  </si>
  <si>
    <t>户类型</t>
  </si>
  <si>
    <t>申请人</t>
  </si>
  <si>
    <t>身份证号</t>
  </si>
  <si>
    <t>性别</t>
  </si>
  <si>
    <t>电话</t>
  </si>
  <si>
    <t>务工类型</t>
  </si>
  <si>
    <t>单位名称/就业描述</t>
  </si>
  <si>
    <t>具体务工地</t>
  </si>
  <si>
    <t>是否跨省</t>
  </si>
  <si>
    <t>交通补贴年度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</si>
  <si>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</si>
  <si>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</si>
  <si>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</si>
  <si>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</si>
  <si>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</si>
  <si>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</si>
  <si>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</si>
  <si>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</si>
  <si>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</si>
  <si>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</si>
  <si>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</si>
  <si>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</si>
  <si>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</si>
  <si>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</si>
  <si>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</si>
  <si>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</si>
  <si>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</si>
  <si>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相对稳定脱贫户</t>
  </si>
  <si>
    <t>刘桂泉</t>
  </si>
  <si>
    <t>460030********4210</t>
  </si>
  <si>
    <t>1男</t>
  </si>
  <si>
    <t>151****4931</t>
  </si>
  <si>
    <t>钢筋工</t>
  </si>
  <si>
    <t>海口市海南椰盛食品有限公司</t>
  </si>
  <si>
    <t>否</t>
  </si>
  <si>
    <t>621458*********3917</t>
  </si>
  <si>
    <t>荣邦乡</t>
  </si>
  <si>
    <t>俄朗村委会</t>
  </si>
  <si>
    <t>县政府办</t>
  </si>
  <si>
    <t>徐梦吟</t>
  </si>
  <si>
    <t>139****3894</t>
  </si>
  <si>
    <t>刘理子</t>
  </si>
  <si>
    <t>460030********422X</t>
  </si>
  <si>
    <t>173****9279</t>
  </si>
  <si>
    <t>服务员</t>
  </si>
  <si>
    <t>上海</t>
  </si>
  <si>
    <t>是</t>
  </si>
  <si>
    <t>621458*********9535</t>
  </si>
  <si>
    <t>刘桂忠</t>
  </si>
  <si>
    <t>荣邦乡政府</t>
  </si>
  <si>
    <t>刘郁松</t>
  </si>
  <si>
    <t>130****4926</t>
  </si>
  <si>
    <t>刘理英</t>
  </si>
  <si>
    <t>460030********4222</t>
  </si>
  <si>
    <t>183****4048</t>
  </si>
  <si>
    <t>460030********421X</t>
  </si>
  <si>
    <t>188****0713</t>
  </si>
  <si>
    <t>收胶站员工</t>
  </si>
  <si>
    <t>海南儋州</t>
  </si>
  <si>
    <t>刘某强</t>
  </si>
  <si>
    <t>139****9905</t>
  </si>
  <si>
    <t>建筑工</t>
  </si>
  <si>
    <t>621458*********8933</t>
  </si>
  <si>
    <t>符香</t>
  </si>
  <si>
    <t>460030********4249</t>
  </si>
  <si>
    <t>182****2598</t>
  </si>
  <si>
    <t>海南昌江</t>
  </si>
  <si>
    <t>621458*********9311</t>
  </si>
  <si>
    <t>刘天</t>
  </si>
  <si>
    <t>460030********4219</t>
  </si>
  <si>
    <t>185****3370</t>
  </si>
  <si>
    <t>业务员</t>
  </si>
  <si>
    <t>海南海口</t>
  </si>
  <si>
    <t>621458*********0550</t>
  </si>
  <si>
    <t>刘清伟</t>
  </si>
  <si>
    <t>460030********4211</t>
  </si>
  <si>
    <t>188****0958</t>
  </si>
  <si>
    <t>621458*********2497</t>
  </si>
  <si>
    <t>洪桂萍</t>
  </si>
  <si>
    <t>460030********4223</t>
  </si>
  <si>
    <t>188****3216</t>
  </si>
  <si>
    <t>海南东方</t>
  </si>
  <si>
    <t>621458*********7052</t>
  </si>
  <si>
    <t>刘珍</t>
  </si>
  <si>
    <t>460030********4226</t>
  </si>
  <si>
    <t>184****9207</t>
  </si>
  <si>
    <t>海南乐东</t>
  </si>
  <si>
    <t>621458*********5849</t>
  </si>
  <si>
    <t>刘小凡</t>
  </si>
  <si>
    <t>199****1129</t>
  </si>
  <si>
    <t>广东广州</t>
  </si>
  <si>
    <t>621458*********3688</t>
  </si>
  <si>
    <t>稳定脱贫户</t>
  </si>
  <si>
    <t>韩金妹</t>
  </si>
  <si>
    <t>469026********3281</t>
  </si>
  <si>
    <t>2女</t>
  </si>
  <si>
    <t>152****3391</t>
  </si>
  <si>
    <t>包装工</t>
  </si>
  <si>
    <t>621458*********1317</t>
  </si>
  <si>
    <t>高峰村委会</t>
  </si>
  <si>
    <t>县住房保障中心</t>
  </si>
  <si>
    <t>黄艺山</t>
  </si>
  <si>
    <t>136****9888</t>
  </si>
  <si>
    <t>符玉亲</t>
  </si>
  <si>
    <t>460030********4217</t>
  </si>
  <si>
    <t>139****3792</t>
  </si>
  <si>
    <t>621458*********7623</t>
  </si>
  <si>
    <t>符明振</t>
  </si>
  <si>
    <t>460030********4213</t>
  </si>
  <si>
    <t>182****8137</t>
  </si>
  <si>
    <t>广东深圳</t>
  </si>
  <si>
    <t>621458*********0363</t>
  </si>
  <si>
    <t>钟旭</t>
  </si>
  <si>
    <t>173****8681</t>
  </si>
  <si>
    <t>普工</t>
  </si>
  <si>
    <t>621458*********7207</t>
  </si>
  <si>
    <t>芙蓉田居</t>
  </si>
  <si>
    <t>黄杰昳</t>
  </si>
  <si>
    <t>132****5616</t>
  </si>
  <si>
    <t>刘旭</t>
  </si>
  <si>
    <t>189****8216</t>
  </si>
  <si>
    <t>621458*********0624</t>
  </si>
  <si>
    <t>刘定利</t>
  </si>
  <si>
    <t>杨武</t>
  </si>
  <si>
    <t>139****8859</t>
  </si>
  <si>
    <t>张海妹</t>
  </si>
  <si>
    <t>469025********4227</t>
  </si>
  <si>
    <t>135****9603</t>
  </si>
  <si>
    <t>零工</t>
  </si>
  <si>
    <t>广东东莞</t>
  </si>
  <si>
    <t>621458*********3644</t>
  </si>
  <si>
    <t>韦德林</t>
  </si>
  <si>
    <t>符许宝</t>
  </si>
  <si>
    <t>183****8982</t>
  </si>
  <si>
    <t>188****8073</t>
  </si>
  <si>
    <t>符春花</t>
  </si>
  <si>
    <t>460030********7224</t>
  </si>
  <si>
    <t>133****6560</t>
  </si>
  <si>
    <t>测试员</t>
  </si>
  <si>
    <t>海南省海口市</t>
  </si>
  <si>
    <t>621458*********3079</t>
  </si>
  <si>
    <t>符妹芳</t>
  </si>
  <si>
    <t>牙叉镇</t>
  </si>
  <si>
    <t>志道村委会</t>
  </si>
  <si>
    <t>水务事务中心</t>
  </si>
  <si>
    <t>王明晰</t>
  </si>
  <si>
    <t>139****1681</t>
  </si>
  <si>
    <t>林翠容</t>
  </si>
  <si>
    <t>460030********0348</t>
  </si>
  <si>
    <t>188****0159</t>
  </si>
  <si>
    <t>水岸新世纪韵达快递</t>
  </si>
  <si>
    <t>白沙县牙叉镇</t>
  </si>
  <si>
    <t>县内</t>
  </si>
  <si>
    <t>202107</t>
  </si>
  <si>
    <t>621458*********1902</t>
  </si>
  <si>
    <t>桥南居委会</t>
  </si>
  <si>
    <t>团县委</t>
  </si>
  <si>
    <t>卢  珍</t>
  </si>
  <si>
    <t>186****0643</t>
  </si>
  <si>
    <t>王碧云</t>
  </si>
  <si>
    <t>460030********0629</t>
  </si>
  <si>
    <t>187****3743</t>
  </si>
  <si>
    <t>销售员</t>
  </si>
  <si>
    <t>海南省三亚市</t>
  </si>
  <si>
    <t>621458*********3448</t>
  </si>
  <si>
    <t>方香村委会</t>
  </si>
  <si>
    <t>县委组织部</t>
  </si>
  <si>
    <t>严美玲</t>
  </si>
  <si>
    <t>181****7029</t>
  </si>
  <si>
    <t>符梅江</t>
  </si>
  <si>
    <t>460030********064X</t>
  </si>
  <si>
    <t>139****6604</t>
  </si>
  <si>
    <t>清洁工</t>
  </si>
  <si>
    <t>621458*********5288</t>
  </si>
  <si>
    <t>王慧</t>
  </si>
  <si>
    <t>139****0518</t>
  </si>
  <si>
    <t>梁裕</t>
  </si>
  <si>
    <t>460030********0310</t>
  </si>
  <si>
    <t>188****3835</t>
  </si>
  <si>
    <t>621458*********8912</t>
  </si>
  <si>
    <t>符文宾</t>
  </si>
  <si>
    <t>460030********3316</t>
  </si>
  <si>
    <t>男</t>
  </si>
  <si>
    <t>188****2850</t>
  </si>
  <si>
    <t>装修工</t>
  </si>
  <si>
    <t>儋州市那大镇</t>
  </si>
  <si>
    <t>621458*********6750</t>
  </si>
  <si>
    <t>七坊镇</t>
  </si>
  <si>
    <t>拥阜村</t>
  </si>
  <si>
    <t>白沙县委党校</t>
  </si>
  <si>
    <t>段素蓉</t>
  </si>
  <si>
    <t>188****5923</t>
  </si>
  <si>
    <t>马继宝</t>
  </si>
  <si>
    <t>469025********3318</t>
  </si>
  <si>
    <t>166****8308</t>
  </si>
  <si>
    <t>厨师</t>
  </si>
  <si>
    <t>上海市静安区安业路</t>
  </si>
  <si>
    <t>621458*********9010</t>
  </si>
  <si>
    <t>高石村</t>
  </si>
  <si>
    <t>七坊镇人民政府</t>
  </si>
  <si>
    <t>董小凤</t>
  </si>
  <si>
    <t>183****9980</t>
  </si>
  <si>
    <t>张丹</t>
  </si>
  <si>
    <t>460030********3344</t>
  </si>
  <si>
    <t>女</t>
  </si>
  <si>
    <t>188****4451</t>
  </si>
  <si>
    <t>广东省深圳市市辖区</t>
  </si>
  <si>
    <t>621458*********7910</t>
  </si>
  <si>
    <t>张谊</t>
  </si>
  <si>
    <t>南洋村</t>
  </si>
  <si>
    <t>白沙检查院</t>
  </si>
  <si>
    <t>曾繁平</t>
  </si>
  <si>
    <t>150****5641</t>
  </si>
  <si>
    <t>麦亚民</t>
  </si>
  <si>
    <t>175****3106</t>
  </si>
  <si>
    <t>白沙县七坊镇</t>
  </si>
  <si>
    <t>621458*********8280</t>
  </si>
  <si>
    <t>符桂山</t>
  </si>
  <si>
    <t>139****8118</t>
  </si>
  <si>
    <t>符明贵</t>
  </si>
  <si>
    <t>460030********2713</t>
  </si>
  <si>
    <t>152****1794</t>
  </si>
  <si>
    <t>七坊光雅</t>
  </si>
  <si>
    <t>621458*********9333</t>
  </si>
  <si>
    <t>白打村</t>
  </si>
  <si>
    <t>王均</t>
  </si>
  <si>
    <t>139****7938</t>
  </si>
  <si>
    <t>谭永康</t>
  </si>
  <si>
    <t>460030********3315</t>
  </si>
  <si>
    <t>188****2314</t>
  </si>
  <si>
    <t>高圆村火龙果基地</t>
  </si>
  <si>
    <t>海南省东方市板桥镇</t>
  </si>
  <si>
    <t>621458*********0137</t>
  </si>
  <si>
    <t>打金村委会</t>
  </si>
  <si>
    <t>曾丽凤</t>
  </si>
  <si>
    <t>182****3165</t>
  </si>
  <si>
    <t>曾玉姑</t>
  </si>
  <si>
    <t>188****2676</t>
  </si>
  <si>
    <t>海南家园生态农业综合开发有限公司</t>
  </si>
  <si>
    <t>621458*********8502</t>
  </si>
  <si>
    <t>查英一组</t>
  </si>
  <si>
    <t>文智锋</t>
  </si>
  <si>
    <t>138****9286</t>
  </si>
  <si>
    <t>曾桂荣</t>
  </si>
  <si>
    <t>460030********3318</t>
  </si>
  <si>
    <t>183****3892</t>
  </si>
  <si>
    <t>621458*********3280</t>
  </si>
  <si>
    <t>搭棚工</t>
  </si>
  <si>
    <t>符洪连</t>
  </si>
  <si>
    <t>460030********152X</t>
  </si>
  <si>
    <t>177****6490</t>
  </si>
  <si>
    <t>茶园采茶、砍草</t>
  </si>
  <si>
    <t/>
  </si>
  <si>
    <t>621458*********6237</t>
  </si>
  <si>
    <t>新高峰村委会</t>
  </si>
  <si>
    <t>县发改委</t>
  </si>
  <si>
    <t>周培</t>
  </si>
  <si>
    <t>151****3703</t>
  </si>
  <si>
    <t>填报人：羊茵茵、王丹、吴元涛                                    制表人：黎锴                                   制表日期：2022.7.18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</si>
</sst>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宋体"/>
      <charset val="134"/>
    </font>
    <font>
      <sz val="12"/>
      <color theme="1"/>
      <name val="宋体"/>
      <charset val="134"/>
      <scheme val="minor"/>
    </font>
    <font>
      <sz val="28"/>
      <color theme="1"/>
      <name val="宋体"/>
      <charset val="134"/>
    </font>
    <font>
      <sz val="11"/>
      <name val="宋体"/>
      <charset val="134"/>
    </font>
    <font>
      <sz val="14"/>
      <color theme="1"/>
      <name val="宋体"/>
      <charset val="134"/>
    </font>
    <font>
      <sz val="12"/>
      <name val="宋体"/>
      <charset val="0"/>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49"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1" fillId="0" borderId="1" xfId="0" applyFont="1" applyFill="1" applyBorder="1" applyAlignment="1">
      <alignment vertical="center"/>
    </xf>
    <xf numFmtId="0" fontId="4" fillId="0"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7" fillId="0" borderId="2" xfId="0" applyNumberFormat="1" applyFont="1" applyFill="1" applyBorder="1" applyAlignment="1">
      <alignment vertical="center"/>
    </xf>
    <xf numFmtId="0" fontId="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9"/>
  <sheetViews>
    <sheetView tabSelected="1" workbookViewId="0">
      <pane ySplit="4" topLeftCell="A34" activePane="bottomLeft" state="frozen"/>
      <selection/>
      <selection pane="bottomLeft" activeCell="P40" sqref="P40"/>
    </sheetView>
  </sheetViews>
  <sheetFormatPr defaultColWidth="8.89166666666667" defaultRowHeight="13.5"/>
  <cols>
    <col min="1" max="1" width="6.44166666666667" style="1" customWidth="1"/>
    <col min="2" max="3" width="8.89166666666667" style="1"/>
    <col min="4" max="4" width="13.8916666666667" style="1" customWidth="1"/>
    <col min="5" max="5" width="6.10833333333333" style="1" customWidth="1"/>
    <col min="6" max="6" width="13" style="1" customWidth="1"/>
    <col min="7" max="10" width="8.89166666666667" style="1"/>
    <col min="11" max="11" width="7.10833333333333" style="1" customWidth="1"/>
    <col min="12" max="12" width="5.10833333333333" style="1" customWidth="1"/>
    <col min="13" max="13" width="14.775" style="1" customWidth="1"/>
    <col min="14" max="14" width="10.8916666666667" style="1" customWidth="1"/>
    <col min="15" max="15" width="8.89166666666667" style="1"/>
    <col min="16" max="16" width="9.66666666666667" style="1" customWidth="1"/>
    <col min="17" max="17" width="9" style="1" customWidth="1"/>
    <col min="18" max="18" width="10.1083333333333" style="1" customWidth="1"/>
    <col min="19" max="19" width="16.225" style="1" customWidth="1"/>
    <col min="20" max="24" width="8.89166666666667" style="1"/>
    <col min="25" max="25" width="12.5583333333333" style="1" customWidth="1"/>
    <col min="26" max="26" width="4.225" style="1" customWidth="1"/>
    <col min="27" max="16384" width="8.89166666666667" style="1"/>
  </cols>
  <sheetData>
    <row r="1" s="1" customFormat="1" ht="35.25" spans="1:26">
      <c r="A1" s="3" t="s">
        <v>0</v>
      </c>
      <c r="B1" s="3"/>
      <c r="C1" s="3"/>
      <c r="D1" s="3"/>
      <c r="E1" s="3"/>
      <c r="F1" s="3"/>
      <c r="G1" s="3"/>
      <c r="H1" s="3"/>
      <c r="I1" s="3"/>
      <c r="J1" s="3"/>
      <c r="K1" s="3"/>
      <c r="L1" s="3"/>
      <c r="M1" s="3"/>
      <c r="N1" s="3"/>
      <c r="O1" s="3"/>
      <c r="P1" s="3"/>
      <c r="Q1" s="3"/>
      <c r="R1" s="3"/>
      <c r="S1" s="3"/>
      <c r="T1" s="3"/>
      <c r="U1" s="3"/>
      <c r="V1" s="3"/>
      <c r="W1" s="3"/>
      <c r="X1" s="3"/>
      <c r="Y1" s="3"/>
      <c r="Z1" s="3"/>
    </row>
    <row r="2" s="1" customFormat="1" ht="18" customHeight="1" spans="1:26">
      <c r="A2" s="4" t="s">
        <v>1</v>
      </c>
      <c r="B2" s="4"/>
      <c r="C2" s="4"/>
      <c r="D2" s="4"/>
      <c r="E2" s="4"/>
      <c r="F2" s="4"/>
      <c r="G2" s="4"/>
      <c r="H2" s="4"/>
      <c r="I2" s="4"/>
      <c r="J2" s="4"/>
      <c r="K2" s="4"/>
      <c r="L2" s="4"/>
      <c r="M2" s="5"/>
      <c r="N2" s="5"/>
      <c r="O2" s="5"/>
      <c r="P2" s="5"/>
      <c r="Q2" s="5"/>
      <c r="R2" s="5"/>
      <c r="S2" s="5"/>
      <c r="T2" s="5"/>
      <c r="U2" s="5"/>
      <c r="V2" s="5"/>
      <c r="W2" s="5"/>
      <c r="X2" s="5"/>
      <c r="Y2" s="5"/>
      <c r="Z2" s="5"/>
    </row>
    <row r="3" s="1" customFormat="1" ht="18" customHeight="1" spans="1:26">
      <c r="A3" s="5" t="s">
        <v>2</v>
      </c>
      <c r="B3" s="5" t="s">
        <v>3</v>
      </c>
      <c r="C3" s="5" t="s">
        <v>4</v>
      </c>
      <c r="D3" s="5" t="s">
        <v>5</v>
      </c>
      <c r="E3" s="5" t="s">
        <v>6</v>
      </c>
      <c r="F3" s="5" t="s">
        <v>7</v>
      </c>
      <c r="G3" s="5" t="s">
        <v>8</v>
      </c>
      <c r="H3" s="5" t="s">
        <v>9</v>
      </c>
      <c r="I3" s="5" t="s">
        <v>10</v>
      </c>
      <c r="J3" s="5" t="s">
        <v>11</v>
      </c>
      <c r="K3" s="5" t="s">
        <v>12</v>
      </c>
      <c r="L3" s="5" t="s">
        <v>13</v>
      </c>
      <c r="M3" s="5" t="s">
        <v>14</v>
      </c>
      <c r="N3" s="5"/>
      <c r="O3" s="5" t="s">
        <v>15</v>
      </c>
      <c r="P3" s="5"/>
      <c r="Q3" s="5"/>
      <c r="R3" s="5"/>
      <c r="S3" s="5" t="s">
        <v>16</v>
      </c>
      <c r="T3" s="5" t="s">
        <v>17</v>
      </c>
      <c r="U3" s="5" t="s">
        <v>18</v>
      </c>
      <c r="V3" s="5" t="s">
        <v>19</v>
      </c>
      <c r="W3" s="5" t="s">
        <v>20</v>
      </c>
      <c r="X3" s="5" t="s">
        <v>21</v>
      </c>
      <c r="Y3" s="5" t="s">
        <v>22</v>
      </c>
      <c r="Z3" s="5" t="s">
        <v>23</v>
      </c>
    </row>
    <row r="4" s="1" customFormat="1" ht="31" customHeight="1" spans="1:26">
      <c r="A4" s="5"/>
      <c r="B4" s="5"/>
      <c r="C4" s="5"/>
      <c r="D4" s="5"/>
      <c r="E4" s="5"/>
      <c r="F4" s="5"/>
      <c r="G4" s="5"/>
      <c r="H4" s="5"/>
      <c r="I4" s="5"/>
      <c r="J4" s="5"/>
      <c r="K4" s="5"/>
      <c r="L4" s="5"/>
      <c r="M4" s="5" t="s">
        <v>24</v>
      </c>
      <c r="N4" s="5" t="s">
        <v>25</v>
      </c>
      <c r="O4" s="5" t="s">
        <v>26</v>
      </c>
      <c r="P4" s="5" t="s">
        <v>27</v>
      </c>
      <c r="Q4" s="5" t="s">
        <v>28</v>
      </c>
      <c r="R4" s="5" t="s">
        <v>29</v>
      </c>
      <c r="S4" s="5"/>
      <c r="T4" s="5"/>
      <c r="U4" s="5"/>
      <c r="V4" s="5"/>
      <c r="W4" s="5"/>
      <c r="X4" s="5"/>
      <c r="Y4" s="5"/>
      <c r="Z4" s="5"/>
    </row>
    <row r="5" s="1" customFormat="1" ht="27" customHeight="1" spans="1:26">
      <c r="A5" s="5">
        <v>1</v>
      </c>
      <c r="B5" s="6" t="s">
        <v>30</v>
      </c>
      <c r="C5" s="7" t="s">
        <v>31</v>
      </c>
      <c r="D5" s="8" t="s">
        <v>32</v>
      </c>
      <c r="E5" s="9" t="s">
        <v>33</v>
      </c>
      <c r="F5" s="10" t="s">
        <v>34</v>
      </c>
      <c r="G5" s="11" t="s">
        <v>27</v>
      </c>
      <c r="H5" s="5" t="s">
        <v>35</v>
      </c>
      <c r="I5" s="15" t="s">
        <v>36</v>
      </c>
      <c r="J5" s="14" t="s">
        <v>37</v>
      </c>
      <c r="K5" s="15"/>
      <c r="L5" s="15">
        <v>4</v>
      </c>
      <c r="M5" s="14">
        <v>202102</v>
      </c>
      <c r="N5" s="14">
        <v>202105</v>
      </c>
      <c r="O5" s="28"/>
      <c r="P5" s="28">
        <v>800</v>
      </c>
      <c r="Q5" s="28"/>
      <c r="R5" s="32">
        <v>800</v>
      </c>
      <c r="S5" s="8" t="s">
        <v>38</v>
      </c>
      <c r="T5" s="7" t="s">
        <v>31</v>
      </c>
      <c r="U5" s="7" t="s">
        <v>39</v>
      </c>
      <c r="V5" s="7" t="s">
        <v>40</v>
      </c>
      <c r="W5" s="7" t="s">
        <v>41</v>
      </c>
      <c r="X5" s="15" t="s">
        <v>42</v>
      </c>
      <c r="Y5" s="15" t="s">
        <v>43</v>
      </c>
      <c r="Z5" s="5"/>
    </row>
    <row r="6" s="1" customFormat="1" ht="28" customHeight="1" spans="1:26">
      <c r="A6" s="5">
        <v>2</v>
      </c>
      <c r="B6" s="6" t="s">
        <v>30</v>
      </c>
      <c r="C6" s="7" t="s">
        <v>44</v>
      </c>
      <c r="D6" s="8" t="s">
        <v>45</v>
      </c>
      <c r="E6" s="9" t="str">
        <f t="shared" ref="E6:E15" si="0">IFERROR(IF(MOD(MID(D6,17,1),2)=1,"1男","2女"),"")</f>
        <v>2女</v>
      </c>
      <c r="F6" s="10" t="s">
        <v>46</v>
      </c>
      <c r="G6" s="11" t="s">
        <v>27</v>
      </c>
      <c r="H6" s="5" t="s">
        <v>47</v>
      </c>
      <c r="I6" s="7" t="s">
        <v>48</v>
      </c>
      <c r="J6" s="7" t="s">
        <v>49</v>
      </c>
      <c r="K6" s="7"/>
      <c r="L6" s="7">
        <v>3</v>
      </c>
      <c r="M6" s="14">
        <v>202110</v>
      </c>
      <c r="N6" s="14">
        <v>202112</v>
      </c>
      <c r="O6" s="28"/>
      <c r="P6" s="28">
        <v>600</v>
      </c>
      <c r="Q6" s="28"/>
      <c r="R6" s="32">
        <v>600</v>
      </c>
      <c r="S6" s="5" t="s">
        <v>50</v>
      </c>
      <c r="T6" s="8" t="s">
        <v>51</v>
      </c>
      <c r="U6" s="7" t="s">
        <v>39</v>
      </c>
      <c r="V6" s="7" t="s">
        <v>40</v>
      </c>
      <c r="W6" s="7" t="s">
        <v>52</v>
      </c>
      <c r="X6" s="7" t="s">
        <v>53</v>
      </c>
      <c r="Y6" s="8" t="s">
        <v>54</v>
      </c>
      <c r="Z6" s="5"/>
    </row>
    <row r="7" s="1" customFormat="1" ht="28" customHeight="1" spans="1:26">
      <c r="A7" s="5">
        <v>3</v>
      </c>
      <c r="B7" s="6" t="s">
        <v>30</v>
      </c>
      <c r="C7" s="7" t="s">
        <v>55</v>
      </c>
      <c r="D7" s="8" t="s">
        <v>56</v>
      </c>
      <c r="E7" s="9" t="str">
        <f t="shared" si="0"/>
        <v>2女</v>
      </c>
      <c r="F7" s="10" t="s">
        <v>57</v>
      </c>
      <c r="G7" s="11" t="s">
        <v>27</v>
      </c>
      <c r="H7" s="5" t="s">
        <v>47</v>
      </c>
      <c r="I7" s="7" t="s">
        <v>48</v>
      </c>
      <c r="J7" s="7" t="s">
        <v>49</v>
      </c>
      <c r="K7" s="7"/>
      <c r="L7" s="7">
        <v>3</v>
      </c>
      <c r="M7" s="14">
        <v>202110</v>
      </c>
      <c r="N7" s="14">
        <v>202112</v>
      </c>
      <c r="O7" s="28"/>
      <c r="P7" s="28">
        <v>600</v>
      </c>
      <c r="Q7" s="28"/>
      <c r="R7" s="32">
        <v>600</v>
      </c>
      <c r="S7" s="5" t="s">
        <v>50</v>
      </c>
      <c r="T7" s="8" t="s">
        <v>51</v>
      </c>
      <c r="U7" s="7" t="s">
        <v>39</v>
      </c>
      <c r="V7" s="7" t="s">
        <v>40</v>
      </c>
      <c r="W7" s="7" t="s">
        <v>52</v>
      </c>
      <c r="X7" s="7" t="s">
        <v>53</v>
      </c>
      <c r="Y7" s="8" t="s">
        <v>54</v>
      </c>
      <c r="Z7" s="5"/>
    </row>
    <row r="8" s="1" customFormat="1" ht="28" customHeight="1" spans="1:26">
      <c r="A8" s="5">
        <v>4</v>
      </c>
      <c r="B8" s="6" t="s">
        <v>30</v>
      </c>
      <c r="C8" s="7" t="s">
        <v>51</v>
      </c>
      <c r="D8" s="8" t="s">
        <v>58</v>
      </c>
      <c r="E8" s="9" t="str">
        <f t="shared" si="0"/>
        <v>1男</v>
      </c>
      <c r="F8" s="10" t="s">
        <v>59</v>
      </c>
      <c r="G8" s="11" t="s">
        <v>27</v>
      </c>
      <c r="H8" s="5" t="s">
        <v>60</v>
      </c>
      <c r="I8" s="7" t="s">
        <v>61</v>
      </c>
      <c r="J8" s="15" t="s">
        <v>37</v>
      </c>
      <c r="K8" s="15"/>
      <c r="L8" s="15">
        <v>3</v>
      </c>
      <c r="M8" s="14">
        <v>202110</v>
      </c>
      <c r="N8" s="14">
        <v>202112</v>
      </c>
      <c r="O8" s="28"/>
      <c r="P8" s="28">
        <v>600</v>
      </c>
      <c r="Q8" s="28"/>
      <c r="R8" s="32">
        <v>600</v>
      </c>
      <c r="S8" s="5" t="s">
        <v>50</v>
      </c>
      <c r="T8" s="8" t="s">
        <v>51</v>
      </c>
      <c r="U8" s="7" t="s">
        <v>39</v>
      </c>
      <c r="V8" s="7" t="s">
        <v>40</v>
      </c>
      <c r="W8" s="7" t="s">
        <v>52</v>
      </c>
      <c r="X8" s="7" t="s">
        <v>53</v>
      </c>
      <c r="Y8" s="8" t="s">
        <v>54</v>
      </c>
      <c r="Z8" s="5"/>
    </row>
    <row r="9" s="1" customFormat="1" ht="28" customHeight="1" spans="1:26">
      <c r="A9" s="5">
        <v>5</v>
      </c>
      <c r="B9" s="6" t="s">
        <v>30</v>
      </c>
      <c r="C9" s="7" t="s">
        <v>62</v>
      </c>
      <c r="D9" s="8" t="s">
        <v>58</v>
      </c>
      <c r="E9" s="9" t="str">
        <f t="shared" si="0"/>
        <v>1男</v>
      </c>
      <c r="F9" s="10" t="s">
        <v>63</v>
      </c>
      <c r="G9" s="11" t="s">
        <v>27</v>
      </c>
      <c r="H9" s="5" t="s">
        <v>64</v>
      </c>
      <c r="I9" s="7" t="s">
        <v>61</v>
      </c>
      <c r="J9" s="15" t="s">
        <v>37</v>
      </c>
      <c r="K9" s="15"/>
      <c r="L9" s="15">
        <v>3</v>
      </c>
      <c r="M9" s="14">
        <v>202110</v>
      </c>
      <c r="N9" s="14">
        <v>202112</v>
      </c>
      <c r="O9" s="28"/>
      <c r="P9" s="28">
        <v>600</v>
      </c>
      <c r="Q9" s="28"/>
      <c r="R9" s="32">
        <v>600</v>
      </c>
      <c r="S9" s="15" t="s">
        <v>65</v>
      </c>
      <c r="T9" s="15" t="s">
        <v>62</v>
      </c>
      <c r="U9" s="7" t="s">
        <v>39</v>
      </c>
      <c r="V9" s="7" t="s">
        <v>40</v>
      </c>
      <c r="W9" s="7" t="s">
        <v>52</v>
      </c>
      <c r="X9" s="7" t="s">
        <v>53</v>
      </c>
      <c r="Y9" s="8" t="s">
        <v>54</v>
      </c>
      <c r="Z9" s="5"/>
    </row>
    <row r="10" s="1" customFormat="1" ht="28" customHeight="1" spans="1:26">
      <c r="A10" s="5">
        <v>6</v>
      </c>
      <c r="B10" s="6" t="s">
        <v>30</v>
      </c>
      <c r="C10" s="7" t="s">
        <v>66</v>
      </c>
      <c r="D10" s="8" t="s">
        <v>67</v>
      </c>
      <c r="E10" s="9" t="str">
        <f t="shared" si="0"/>
        <v>2女</v>
      </c>
      <c r="F10" s="10" t="s">
        <v>68</v>
      </c>
      <c r="G10" s="11" t="s">
        <v>27</v>
      </c>
      <c r="H10" s="5" t="s">
        <v>47</v>
      </c>
      <c r="I10" s="7" t="s">
        <v>69</v>
      </c>
      <c r="J10" s="15" t="s">
        <v>37</v>
      </c>
      <c r="K10" s="15"/>
      <c r="L10" s="15">
        <v>3</v>
      </c>
      <c r="M10" s="14">
        <v>202110</v>
      </c>
      <c r="N10" s="14">
        <v>202112</v>
      </c>
      <c r="O10" s="28"/>
      <c r="P10" s="28">
        <v>600</v>
      </c>
      <c r="Q10" s="28"/>
      <c r="R10" s="32">
        <v>600</v>
      </c>
      <c r="S10" s="5" t="s">
        <v>70</v>
      </c>
      <c r="T10" s="8" t="s">
        <v>66</v>
      </c>
      <c r="U10" s="7" t="s">
        <v>39</v>
      </c>
      <c r="V10" s="7" t="s">
        <v>40</v>
      </c>
      <c r="W10" s="7" t="s">
        <v>52</v>
      </c>
      <c r="X10" s="7" t="s">
        <v>53</v>
      </c>
      <c r="Y10" s="8" t="s">
        <v>54</v>
      </c>
      <c r="Z10" s="5"/>
    </row>
    <row r="11" s="1" customFormat="1" ht="28" customHeight="1" spans="1:26">
      <c r="A11" s="5">
        <v>7</v>
      </c>
      <c r="B11" s="6" t="s">
        <v>30</v>
      </c>
      <c r="C11" s="7" t="s">
        <v>71</v>
      </c>
      <c r="D11" s="8" t="s">
        <v>72</v>
      </c>
      <c r="E11" s="9" t="str">
        <f t="shared" si="0"/>
        <v>1男</v>
      </c>
      <c r="F11" s="10" t="s">
        <v>73</v>
      </c>
      <c r="G11" s="11" t="s">
        <v>27</v>
      </c>
      <c r="H11" s="5" t="s">
        <v>74</v>
      </c>
      <c r="I11" s="7" t="s">
        <v>75</v>
      </c>
      <c r="J11" s="5" t="s">
        <v>37</v>
      </c>
      <c r="K11" s="5"/>
      <c r="L11" s="15">
        <v>3</v>
      </c>
      <c r="M11" s="14">
        <v>202110</v>
      </c>
      <c r="N11" s="14">
        <v>202112</v>
      </c>
      <c r="O11" s="28"/>
      <c r="P11" s="28">
        <v>600</v>
      </c>
      <c r="Q11" s="28"/>
      <c r="R11" s="32">
        <v>600</v>
      </c>
      <c r="S11" s="5" t="s">
        <v>76</v>
      </c>
      <c r="T11" s="5" t="s">
        <v>71</v>
      </c>
      <c r="U11" s="7" t="s">
        <v>39</v>
      </c>
      <c r="V11" s="7" t="s">
        <v>40</v>
      </c>
      <c r="W11" s="7" t="s">
        <v>52</v>
      </c>
      <c r="X11" s="7" t="s">
        <v>53</v>
      </c>
      <c r="Y11" s="8" t="s">
        <v>54</v>
      </c>
      <c r="Z11" s="5"/>
    </row>
    <row r="12" s="1" customFormat="1" ht="28" customHeight="1" spans="1:26">
      <c r="A12" s="5">
        <v>8</v>
      </c>
      <c r="B12" s="6" t="s">
        <v>30</v>
      </c>
      <c r="C12" s="7" t="s">
        <v>77</v>
      </c>
      <c r="D12" s="8" t="s">
        <v>78</v>
      </c>
      <c r="E12" s="9" t="str">
        <f t="shared" si="0"/>
        <v>1男</v>
      </c>
      <c r="F12" s="10" t="s">
        <v>79</v>
      </c>
      <c r="G12" s="11" t="s">
        <v>27</v>
      </c>
      <c r="H12" s="5" t="s">
        <v>64</v>
      </c>
      <c r="I12" s="7" t="s">
        <v>69</v>
      </c>
      <c r="J12" s="5" t="s">
        <v>37</v>
      </c>
      <c r="K12" s="5"/>
      <c r="L12" s="15">
        <v>3</v>
      </c>
      <c r="M12" s="14">
        <v>202110</v>
      </c>
      <c r="N12" s="14">
        <v>202112</v>
      </c>
      <c r="O12" s="28"/>
      <c r="P12" s="28">
        <v>600</v>
      </c>
      <c r="Q12" s="28"/>
      <c r="R12" s="32">
        <v>600</v>
      </c>
      <c r="S12" s="5" t="s">
        <v>80</v>
      </c>
      <c r="T12" s="8" t="s">
        <v>77</v>
      </c>
      <c r="U12" s="7" t="s">
        <v>39</v>
      </c>
      <c r="V12" s="7" t="s">
        <v>40</v>
      </c>
      <c r="W12" s="7" t="s">
        <v>52</v>
      </c>
      <c r="X12" s="7" t="s">
        <v>53</v>
      </c>
      <c r="Y12" s="8" t="s">
        <v>54</v>
      </c>
      <c r="Z12" s="5"/>
    </row>
    <row r="13" s="1" customFormat="1" ht="28" customHeight="1" spans="1:26">
      <c r="A13" s="5">
        <v>9</v>
      </c>
      <c r="B13" s="6" t="s">
        <v>30</v>
      </c>
      <c r="C13" s="7" t="s">
        <v>81</v>
      </c>
      <c r="D13" s="8" t="s">
        <v>82</v>
      </c>
      <c r="E13" s="9" t="str">
        <f t="shared" si="0"/>
        <v>2女</v>
      </c>
      <c r="F13" s="10" t="s">
        <v>83</v>
      </c>
      <c r="G13" s="11" t="s">
        <v>27</v>
      </c>
      <c r="H13" s="5" t="s">
        <v>47</v>
      </c>
      <c r="I13" s="7" t="s">
        <v>84</v>
      </c>
      <c r="J13" s="5" t="s">
        <v>37</v>
      </c>
      <c r="K13" s="5"/>
      <c r="L13" s="15">
        <v>3</v>
      </c>
      <c r="M13" s="14">
        <v>202110</v>
      </c>
      <c r="N13" s="14">
        <v>202112</v>
      </c>
      <c r="O13" s="28"/>
      <c r="P13" s="28">
        <v>600</v>
      </c>
      <c r="Q13" s="28"/>
      <c r="R13" s="32">
        <v>600</v>
      </c>
      <c r="S13" s="5" t="s">
        <v>85</v>
      </c>
      <c r="T13" s="8" t="s">
        <v>81</v>
      </c>
      <c r="U13" s="7" t="s">
        <v>39</v>
      </c>
      <c r="V13" s="7" t="s">
        <v>40</v>
      </c>
      <c r="W13" s="7" t="s">
        <v>52</v>
      </c>
      <c r="X13" s="7" t="s">
        <v>53</v>
      </c>
      <c r="Y13" s="8" t="s">
        <v>54</v>
      </c>
      <c r="Z13" s="5"/>
    </row>
    <row r="14" s="1" customFormat="1" ht="28" customHeight="1" spans="1:26">
      <c r="A14" s="5">
        <v>10</v>
      </c>
      <c r="B14" s="6" t="s">
        <v>30</v>
      </c>
      <c r="C14" s="7" t="s">
        <v>86</v>
      </c>
      <c r="D14" s="8" t="s">
        <v>87</v>
      </c>
      <c r="E14" s="9" t="str">
        <f t="shared" si="0"/>
        <v>2女</v>
      </c>
      <c r="F14" s="10" t="s">
        <v>88</v>
      </c>
      <c r="G14" s="11" t="s">
        <v>27</v>
      </c>
      <c r="H14" s="5" t="s">
        <v>47</v>
      </c>
      <c r="I14" s="7" t="s">
        <v>89</v>
      </c>
      <c r="J14" s="5" t="s">
        <v>37</v>
      </c>
      <c r="K14" s="5"/>
      <c r="L14" s="15">
        <v>3</v>
      </c>
      <c r="M14" s="14">
        <v>202110</v>
      </c>
      <c r="N14" s="14">
        <v>202112</v>
      </c>
      <c r="O14" s="28"/>
      <c r="P14" s="28">
        <v>600</v>
      </c>
      <c r="Q14" s="28"/>
      <c r="R14" s="32">
        <v>600</v>
      </c>
      <c r="S14" s="5" t="s">
        <v>90</v>
      </c>
      <c r="T14" s="8" t="s">
        <v>86</v>
      </c>
      <c r="U14" s="7" t="s">
        <v>39</v>
      </c>
      <c r="V14" s="7" t="s">
        <v>40</v>
      </c>
      <c r="W14" s="7" t="s">
        <v>52</v>
      </c>
      <c r="X14" s="7" t="s">
        <v>53</v>
      </c>
      <c r="Y14" s="8" t="s">
        <v>54</v>
      </c>
      <c r="Z14" s="5"/>
    </row>
    <row r="15" s="1" customFormat="1" ht="28" customHeight="1" spans="1:26">
      <c r="A15" s="5">
        <v>11</v>
      </c>
      <c r="B15" s="6" t="s">
        <v>30</v>
      </c>
      <c r="C15" s="7" t="s">
        <v>91</v>
      </c>
      <c r="D15" s="8" t="s">
        <v>56</v>
      </c>
      <c r="E15" s="9" t="str">
        <f t="shared" si="0"/>
        <v>2女</v>
      </c>
      <c r="F15" s="10" t="s">
        <v>92</v>
      </c>
      <c r="G15" s="11" t="s">
        <v>27</v>
      </c>
      <c r="H15" s="5" t="s">
        <v>74</v>
      </c>
      <c r="I15" s="7" t="s">
        <v>93</v>
      </c>
      <c r="J15" s="7" t="s">
        <v>49</v>
      </c>
      <c r="K15" s="7"/>
      <c r="L15" s="7">
        <v>3</v>
      </c>
      <c r="M15" s="14">
        <v>202110</v>
      </c>
      <c r="N15" s="14">
        <v>202112</v>
      </c>
      <c r="O15" s="28"/>
      <c r="P15" s="28">
        <v>600</v>
      </c>
      <c r="Q15" s="28"/>
      <c r="R15" s="32">
        <v>600</v>
      </c>
      <c r="S15" s="5" t="s">
        <v>94</v>
      </c>
      <c r="T15" s="8" t="s">
        <v>91</v>
      </c>
      <c r="U15" s="7" t="s">
        <v>39</v>
      </c>
      <c r="V15" s="7" t="s">
        <v>40</v>
      </c>
      <c r="W15" s="7" t="s">
        <v>52</v>
      </c>
      <c r="X15" s="7" t="s">
        <v>53</v>
      </c>
      <c r="Y15" s="8" t="s">
        <v>54</v>
      </c>
      <c r="Z15" s="5"/>
    </row>
    <row r="16" s="1" customFormat="1" ht="28" customHeight="1" spans="1:26">
      <c r="A16" s="5">
        <v>12</v>
      </c>
      <c r="B16" s="6" t="s">
        <v>95</v>
      </c>
      <c r="C16" s="7" t="s">
        <v>96</v>
      </c>
      <c r="D16" s="8" t="s">
        <v>97</v>
      </c>
      <c r="E16" s="9" t="s">
        <v>98</v>
      </c>
      <c r="F16" s="10" t="s">
        <v>99</v>
      </c>
      <c r="G16" s="11" t="s">
        <v>27</v>
      </c>
      <c r="H16" s="5" t="s">
        <v>100</v>
      </c>
      <c r="I16" s="7" t="s">
        <v>75</v>
      </c>
      <c r="J16" s="5" t="s">
        <v>37</v>
      </c>
      <c r="K16" s="5"/>
      <c r="L16" s="7">
        <v>3</v>
      </c>
      <c r="M16" s="14">
        <v>202110</v>
      </c>
      <c r="N16" s="14">
        <v>202112</v>
      </c>
      <c r="O16" s="28"/>
      <c r="P16" s="28">
        <v>600</v>
      </c>
      <c r="Q16" s="28"/>
      <c r="R16" s="32">
        <v>600</v>
      </c>
      <c r="S16" s="8" t="s">
        <v>101</v>
      </c>
      <c r="T16" s="7" t="s">
        <v>96</v>
      </c>
      <c r="U16" s="7" t="s">
        <v>39</v>
      </c>
      <c r="V16" s="7" t="s">
        <v>102</v>
      </c>
      <c r="W16" s="7" t="s">
        <v>103</v>
      </c>
      <c r="X16" s="7" t="s">
        <v>104</v>
      </c>
      <c r="Y16" s="8" t="s">
        <v>105</v>
      </c>
      <c r="Z16" s="5"/>
    </row>
    <row r="17" s="1" customFormat="1" ht="28" customHeight="1" spans="1:26">
      <c r="A17" s="5">
        <v>13</v>
      </c>
      <c r="B17" s="6" t="s">
        <v>95</v>
      </c>
      <c r="C17" s="7" t="s">
        <v>106</v>
      </c>
      <c r="D17" s="8" t="s">
        <v>107</v>
      </c>
      <c r="E17" s="9" t="s">
        <v>33</v>
      </c>
      <c r="F17" s="10" t="s">
        <v>108</v>
      </c>
      <c r="G17" s="11" t="s">
        <v>27</v>
      </c>
      <c r="H17" s="5" t="s">
        <v>100</v>
      </c>
      <c r="I17" s="7" t="s">
        <v>75</v>
      </c>
      <c r="J17" s="5" t="s">
        <v>37</v>
      </c>
      <c r="K17" s="5"/>
      <c r="L17" s="7">
        <v>3</v>
      </c>
      <c r="M17" s="14">
        <v>202110</v>
      </c>
      <c r="N17" s="14">
        <v>202112</v>
      </c>
      <c r="O17" s="28"/>
      <c r="P17" s="28">
        <v>600</v>
      </c>
      <c r="Q17" s="28"/>
      <c r="R17" s="32">
        <v>600</v>
      </c>
      <c r="S17" s="8" t="s">
        <v>109</v>
      </c>
      <c r="T17" s="7" t="s">
        <v>106</v>
      </c>
      <c r="U17" s="7" t="s">
        <v>39</v>
      </c>
      <c r="V17" s="7" t="s">
        <v>102</v>
      </c>
      <c r="W17" s="7" t="s">
        <v>103</v>
      </c>
      <c r="X17" s="7" t="s">
        <v>104</v>
      </c>
      <c r="Y17" s="8" t="s">
        <v>105</v>
      </c>
      <c r="Z17" s="5"/>
    </row>
    <row r="18" s="1" customFormat="1" ht="28" customHeight="1" spans="1:26">
      <c r="A18" s="5">
        <v>14</v>
      </c>
      <c r="B18" s="6" t="s">
        <v>95</v>
      </c>
      <c r="C18" s="7" t="s">
        <v>110</v>
      </c>
      <c r="D18" s="8" t="s">
        <v>111</v>
      </c>
      <c r="E18" s="9" t="s">
        <v>33</v>
      </c>
      <c r="F18" s="10" t="s">
        <v>112</v>
      </c>
      <c r="G18" s="11" t="s">
        <v>27</v>
      </c>
      <c r="H18" s="5" t="s">
        <v>100</v>
      </c>
      <c r="I18" s="7" t="s">
        <v>113</v>
      </c>
      <c r="J18" s="7" t="s">
        <v>49</v>
      </c>
      <c r="K18" s="7"/>
      <c r="L18" s="7">
        <v>3</v>
      </c>
      <c r="M18" s="14">
        <v>202110</v>
      </c>
      <c r="N18" s="14">
        <v>202112</v>
      </c>
      <c r="O18" s="28"/>
      <c r="P18" s="28">
        <v>600</v>
      </c>
      <c r="Q18" s="28"/>
      <c r="R18" s="32">
        <v>600</v>
      </c>
      <c r="S18" s="8" t="s">
        <v>114</v>
      </c>
      <c r="T18" s="7" t="s">
        <v>110</v>
      </c>
      <c r="U18" s="7" t="s">
        <v>39</v>
      </c>
      <c r="V18" s="7" t="s">
        <v>102</v>
      </c>
      <c r="W18" s="7" t="s">
        <v>103</v>
      </c>
      <c r="X18" s="7" t="s">
        <v>104</v>
      </c>
      <c r="Y18" s="8" t="s">
        <v>105</v>
      </c>
      <c r="Z18" s="5"/>
    </row>
    <row r="19" s="1" customFormat="1" ht="28" customHeight="1" spans="1:26">
      <c r="A19" s="5">
        <v>15</v>
      </c>
      <c r="B19" s="6" t="s">
        <v>30</v>
      </c>
      <c r="C19" s="7" t="s">
        <v>115</v>
      </c>
      <c r="D19" s="8" t="s">
        <v>87</v>
      </c>
      <c r="E19" s="9" t="str">
        <f t="shared" ref="E19:E27" si="1">IFERROR(IF(MOD(MID(D19,17,1),2)=1,"1男","2女"),"")</f>
        <v>2女</v>
      </c>
      <c r="F19" s="10" t="s">
        <v>116</v>
      </c>
      <c r="G19" s="11" t="s">
        <v>27</v>
      </c>
      <c r="H19" s="5" t="s">
        <v>117</v>
      </c>
      <c r="I19" s="7" t="s">
        <v>61</v>
      </c>
      <c r="J19" s="5" t="s">
        <v>37</v>
      </c>
      <c r="K19" s="5"/>
      <c r="L19" s="5">
        <v>4</v>
      </c>
      <c r="M19" s="5">
        <v>202109</v>
      </c>
      <c r="N19" s="5">
        <v>202112</v>
      </c>
      <c r="O19" s="5"/>
      <c r="P19" s="5">
        <v>800</v>
      </c>
      <c r="Q19" s="5"/>
      <c r="R19" s="5">
        <v>800</v>
      </c>
      <c r="S19" s="33" t="s">
        <v>118</v>
      </c>
      <c r="T19" s="7" t="str">
        <f>C19</f>
        <v>钟旭</v>
      </c>
      <c r="U19" s="7" t="s">
        <v>39</v>
      </c>
      <c r="V19" s="7" t="s">
        <v>40</v>
      </c>
      <c r="W19" s="7" t="s">
        <v>119</v>
      </c>
      <c r="X19" s="7" t="s">
        <v>120</v>
      </c>
      <c r="Y19" s="8" t="s">
        <v>121</v>
      </c>
      <c r="Z19" s="5"/>
    </row>
    <row r="20" s="1" customFormat="1" ht="28" customHeight="1" spans="1:26">
      <c r="A20" s="5">
        <v>16</v>
      </c>
      <c r="B20" s="6" t="s">
        <v>30</v>
      </c>
      <c r="C20" s="5" t="s">
        <v>122</v>
      </c>
      <c r="D20" s="5" t="s">
        <v>78</v>
      </c>
      <c r="E20" s="9" t="s">
        <v>33</v>
      </c>
      <c r="F20" s="5" t="s">
        <v>123</v>
      </c>
      <c r="G20" s="5" t="s">
        <v>27</v>
      </c>
      <c r="H20" s="5" t="s">
        <v>47</v>
      </c>
      <c r="I20" s="5" t="s">
        <v>113</v>
      </c>
      <c r="J20" s="5" t="s">
        <v>49</v>
      </c>
      <c r="K20" s="5">
        <v>2021</v>
      </c>
      <c r="L20" s="5">
        <v>6</v>
      </c>
      <c r="M20" s="5">
        <v>202107</v>
      </c>
      <c r="N20" s="5">
        <v>202112</v>
      </c>
      <c r="O20" s="5"/>
      <c r="P20" s="5">
        <v>1200</v>
      </c>
      <c r="Q20" s="5">
        <v>800</v>
      </c>
      <c r="R20" s="5">
        <v>2000</v>
      </c>
      <c r="S20" s="5" t="s">
        <v>124</v>
      </c>
      <c r="T20" s="5" t="s">
        <v>125</v>
      </c>
      <c r="U20" s="7" t="s">
        <v>39</v>
      </c>
      <c r="V20" s="7" t="s">
        <v>40</v>
      </c>
      <c r="W20" s="14" t="s">
        <v>41</v>
      </c>
      <c r="X20" s="15" t="s">
        <v>126</v>
      </c>
      <c r="Y20" s="15" t="s">
        <v>127</v>
      </c>
      <c r="Z20" s="5"/>
    </row>
    <row r="21" s="1" customFormat="1" ht="28" customHeight="1" spans="1:26">
      <c r="A21" s="5">
        <v>17</v>
      </c>
      <c r="B21" s="6" t="s">
        <v>95</v>
      </c>
      <c r="C21" s="7" t="s">
        <v>128</v>
      </c>
      <c r="D21" s="8" t="s">
        <v>129</v>
      </c>
      <c r="E21" s="9" t="s">
        <v>98</v>
      </c>
      <c r="F21" s="10" t="s">
        <v>130</v>
      </c>
      <c r="G21" s="5" t="s">
        <v>27</v>
      </c>
      <c r="H21" s="5" t="s">
        <v>131</v>
      </c>
      <c r="I21" s="7" t="s">
        <v>132</v>
      </c>
      <c r="J21" s="5" t="s">
        <v>49</v>
      </c>
      <c r="K21" s="5"/>
      <c r="L21" s="5">
        <v>3</v>
      </c>
      <c r="M21" s="5">
        <v>202110</v>
      </c>
      <c r="N21" s="5">
        <v>202112</v>
      </c>
      <c r="O21" s="5"/>
      <c r="P21" s="5">
        <v>600</v>
      </c>
      <c r="Q21" s="5"/>
      <c r="R21" s="5">
        <v>600</v>
      </c>
      <c r="S21" s="5" t="s">
        <v>133</v>
      </c>
      <c r="T21" s="5" t="s">
        <v>134</v>
      </c>
      <c r="U21" s="7" t="s">
        <v>39</v>
      </c>
      <c r="V21" s="7" t="s">
        <v>40</v>
      </c>
      <c r="W21" s="15" t="s">
        <v>41</v>
      </c>
      <c r="X21" s="15" t="s">
        <v>135</v>
      </c>
      <c r="Y21" s="15" t="s">
        <v>136</v>
      </c>
      <c r="Z21" s="5"/>
    </row>
    <row r="22" s="1" customFormat="1" ht="28" customHeight="1" spans="1:26">
      <c r="A22" s="5">
        <v>18</v>
      </c>
      <c r="B22" s="12" t="s">
        <v>95</v>
      </c>
      <c r="C22" s="5" t="s">
        <v>134</v>
      </c>
      <c r="D22" s="13" t="s">
        <v>107</v>
      </c>
      <c r="E22" s="9" t="s">
        <v>33</v>
      </c>
      <c r="F22" s="13" t="s">
        <v>137</v>
      </c>
      <c r="G22" s="14" t="s">
        <v>27</v>
      </c>
      <c r="H22" s="15" t="s">
        <v>64</v>
      </c>
      <c r="I22" s="15" t="s">
        <v>75</v>
      </c>
      <c r="J22" s="15" t="s">
        <v>37</v>
      </c>
      <c r="K22" s="15"/>
      <c r="L22" s="5">
        <v>3</v>
      </c>
      <c r="M22" s="5">
        <v>202110</v>
      </c>
      <c r="N22" s="5">
        <v>202112</v>
      </c>
      <c r="O22" s="5"/>
      <c r="P22" s="5">
        <v>600</v>
      </c>
      <c r="Q22" s="5"/>
      <c r="R22" s="5">
        <v>600</v>
      </c>
      <c r="S22" s="5" t="s">
        <v>133</v>
      </c>
      <c r="T22" s="5" t="s">
        <v>134</v>
      </c>
      <c r="U22" s="7" t="s">
        <v>39</v>
      </c>
      <c r="V22" s="7" t="s">
        <v>40</v>
      </c>
      <c r="W22" s="15" t="s">
        <v>41</v>
      </c>
      <c r="X22" s="15" t="s">
        <v>135</v>
      </c>
      <c r="Y22" s="15" t="s">
        <v>136</v>
      </c>
      <c r="Z22" s="5"/>
    </row>
    <row r="23" s="2" customFormat="1" ht="45" customHeight="1" spans="1:26">
      <c r="A23" s="5">
        <v>19</v>
      </c>
      <c r="B23" s="16" t="s">
        <v>95</v>
      </c>
      <c r="C23" s="17" t="s">
        <v>138</v>
      </c>
      <c r="D23" s="18" t="s">
        <v>139</v>
      </c>
      <c r="E23" s="19" t="str">
        <f t="shared" si="1"/>
        <v>2女</v>
      </c>
      <c r="F23" s="20" t="s">
        <v>140</v>
      </c>
      <c r="G23" s="21" t="s">
        <v>27</v>
      </c>
      <c r="H23" s="17" t="s">
        <v>141</v>
      </c>
      <c r="I23" s="17" t="s">
        <v>142</v>
      </c>
      <c r="J23" s="17" t="s">
        <v>37</v>
      </c>
      <c r="K23" s="17">
        <v>2021</v>
      </c>
      <c r="L23" s="17">
        <v>12</v>
      </c>
      <c r="M23" s="21">
        <v>202101</v>
      </c>
      <c r="N23" s="21">
        <v>202112</v>
      </c>
      <c r="O23" s="29"/>
      <c r="P23" s="29">
        <v>2600</v>
      </c>
      <c r="Q23" s="19">
        <f t="shared" ref="Q23:Q27" si="2">IF(J23="是",800,IF(J23="否",200,""))</f>
        <v>200</v>
      </c>
      <c r="R23" s="19">
        <f t="shared" ref="R23:R27" si="3">IF(SUM(O23:Q23)=0,"",SUM(O23:Q23))</f>
        <v>2800</v>
      </c>
      <c r="S23" s="22" t="s">
        <v>143</v>
      </c>
      <c r="T23" s="17" t="s">
        <v>144</v>
      </c>
      <c r="U23" s="17" t="s">
        <v>145</v>
      </c>
      <c r="V23" s="17" t="s">
        <v>146</v>
      </c>
      <c r="W23" s="34" t="s">
        <v>147</v>
      </c>
      <c r="X23" s="35" t="s">
        <v>148</v>
      </c>
      <c r="Y23" s="35" t="s">
        <v>149</v>
      </c>
      <c r="Z23" s="38"/>
    </row>
    <row r="24" s="2" customFormat="1" ht="45" customHeight="1" spans="1:26">
      <c r="A24" s="5">
        <v>20</v>
      </c>
      <c r="B24" s="22" t="s">
        <v>95</v>
      </c>
      <c r="C24" s="22" t="s">
        <v>150</v>
      </c>
      <c r="D24" s="22" t="s">
        <v>151</v>
      </c>
      <c r="E24" s="22" t="str">
        <f t="shared" si="1"/>
        <v>2女</v>
      </c>
      <c r="F24" s="22" t="s">
        <v>152</v>
      </c>
      <c r="G24" s="22" t="s">
        <v>26</v>
      </c>
      <c r="H24" s="22" t="s">
        <v>153</v>
      </c>
      <c r="I24" s="22" t="s">
        <v>154</v>
      </c>
      <c r="J24" s="22" t="s">
        <v>155</v>
      </c>
      <c r="K24" s="22">
        <v>2021</v>
      </c>
      <c r="L24" s="22">
        <v>6</v>
      </c>
      <c r="M24" s="22" t="s">
        <v>156</v>
      </c>
      <c r="N24" s="22">
        <v>202112</v>
      </c>
      <c r="O24" s="22">
        <v>1800</v>
      </c>
      <c r="P24" s="22"/>
      <c r="Q24" s="22" t="str">
        <f t="shared" si="2"/>
        <v/>
      </c>
      <c r="R24" s="22">
        <f t="shared" si="3"/>
        <v>1800</v>
      </c>
      <c r="S24" s="22" t="s">
        <v>157</v>
      </c>
      <c r="T24" s="22" t="s">
        <v>150</v>
      </c>
      <c r="U24" s="22" t="s">
        <v>145</v>
      </c>
      <c r="V24" s="22" t="s">
        <v>158</v>
      </c>
      <c r="W24" s="22" t="s">
        <v>159</v>
      </c>
      <c r="X24" s="22" t="s">
        <v>160</v>
      </c>
      <c r="Y24" s="22" t="s">
        <v>161</v>
      </c>
      <c r="Z24" s="16"/>
    </row>
    <row r="25" s="2" customFormat="1" ht="45" customHeight="1" spans="1:26">
      <c r="A25" s="5">
        <v>21</v>
      </c>
      <c r="B25" s="16" t="s">
        <v>95</v>
      </c>
      <c r="C25" s="17" t="s">
        <v>162</v>
      </c>
      <c r="D25" s="22" t="s">
        <v>163</v>
      </c>
      <c r="E25" s="19" t="str">
        <f t="shared" si="1"/>
        <v>2女</v>
      </c>
      <c r="F25" s="20" t="s">
        <v>164</v>
      </c>
      <c r="G25" s="21" t="s">
        <v>27</v>
      </c>
      <c r="H25" s="17" t="s">
        <v>165</v>
      </c>
      <c r="I25" s="17" t="s">
        <v>166</v>
      </c>
      <c r="J25" s="17" t="s">
        <v>37</v>
      </c>
      <c r="K25" s="17">
        <v>2021</v>
      </c>
      <c r="L25" s="17">
        <v>12</v>
      </c>
      <c r="M25" s="21">
        <v>202101</v>
      </c>
      <c r="N25" s="21">
        <v>202112</v>
      </c>
      <c r="O25" s="29"/>
      <c r="P25" s="29">
        <v>2600</v>
      </c>
      <c r="Q25" s="19">
        <f t="shared" si="2"/>
        <v>200</v>
      </c>
      <c r="R25" s="19">
        <f t="shared" si="3"/>
        <v>2800</v>
      </c>
      <c r="S25" s="22" t="s">
        <v>167</v>
      </c>
      <c r="T25" s="17" t="s">
        <v>162</v>
      </c>
      <c r="U25" s="17" t="s">
        <v>145</v>
      </c>
      <c r="V25" s="17" t="s">
        <v>168</v>
      </c>
      <c r="W25" s="34" t="s">
        <v>169</v>
      </c>
      <c r="X25" s="35" t="s">
        <v>170</v>
      </c>
      <c r="Y25" s="35" t="s">
        <v>171</v>
      </c>
      <c r="Z25" s="16"/>
    </row>
    <row r="26" s="2" customFormat="1" ht="45" customHeight="1" spans="1:26">
      <c r="A26" s="5">
        <v>22</v>
      </c>
      <c r="B26" s="16" t="s">
        <v>95</v>
      </c>
      <c r="C26" s="17" t="s">
        <v>172</v>
      </c>
      <c r="D26" s="22" t="s">
        <v>173</v>
      </c>
      <c r="E26" s="19" t="str">
        <f t="shared" si="1"/>
        <v>2女</v>
      </c>
      <c r="F26" s="20" t="s">
        <v>174</v>
      </c>
      <c r="G26" s="21" t="s">
        <v>27</v>
      </c>
      <c r="H26" s="17" t="s">
        <v>175</v>
      </c>
      <c r="I26" s="17" t="s">
        <v>154</v>
      </c>
      <c r="J26" s="17" t="s">
        <v>155</v>
      </c>
      <c r="K26" s="17">
        <v>2021</v>
      </c>
      <c r="L26" s="17">
        <v>12</v>
      </c>
      <c r="M26" s="21">
        <v>202101</v>
      </c>
      <c r="N26" s="21">
        <v>202112</v>
      </c>
      <c r="O26" s="29"/>
      <c r="P26" s="29">
        <v>2600</v>
      </c>
      <c r="Q26" s="19" t="str">
        <f t="shared" si="2"/>
        <v/>
      </c>
      <c r="R26" s="19">
        <f t="shared" si="3"/>
        <v>2600</v>
      </c>
      <c r="S26" s="22" t="s">
        <v>176</v>
      </c>
      <c r="T26" s="17" t="s">
        <v>172</v>
      </c>
      <c r="U26" s="17" t="s">
        <v>145</v>
      </c>
      <c r="V26" s="17" t="s">
        <v>168</v>
      </c>
      <c r="W26" s="34" t="s">
        <v>169</v>
      </c>
      <c r="X26" s="35" t="s">
        <v>177</v>
      </c>
      <c r="Y26" s="35" t="s">
        <v>178</v>
      </c>
      <c r="Z26" s="16"/>
    </row>
    <row r="27" s="2" customFormat="1" ht="45" customHeight="1" spans="1:26">
      <c r="A27" s="5">
        <v>23</v>
      </c>
      <c r="B27" s="16" t="s">
        <v>95</v>
      </c>
      <c r="C27" s="17" t="s">
        <v>179</v>
      </c>
      <c r="D27" s="22" t="s">
        <v>180</v>
      </c>
      <c r="E27" s="19" t="str">
        <f t="shared" si="1"/>
        <v>1男</v>
      </c>
      <c r="F27" s="20" t="s">
        <v>181</v>
      </c>
      <c r="G27" s="21" t="s">
        <v>27</v>
      </c>
      <c r="H27" s="17" t="s">
        <v>47</v>
      </c>
      <c r="I27" s="17" t="s">
        <v>142</v>
      </c>
      <c r="J27" s="17" t="s">
        <v>37</v>
      </c>
      <c r="K27" s="17">
        <v>2021</v>
      </c>
      <c r="L27" s="17">
        <v>12</v>
      </c>
      <c r="M27" s="21">
        <v>202101</v>
      </c>
      <c r="N27" s="21">
        <v>202112</v>
      </c>
      <c r="O27" s="29"/>
      <c r="P27" s="29">
        <v>2600</v>
      </c>
      <c r="Q27" s="19">
        <f t="shared" si="2"/>
        <v>200</v>
      </c>
      <c r="R27" s="19">
        <f t="shared" si="3"/>
        <v>2800</v>
      </c>
      <c r="S27" s="22" t="s">
        <v>182</v>
      </c>
      <c r="T27" s="17" t="s">
        <v>179</v>
      </c>
      <c r="U27" s="17" t="s">
        <v>145</v>
      </c>
      <c r="V27" s="17" t="s">
        <v>168</v>
      </c>
      <c r="W27" s="34" t="s">
        <v>169</v>
      </c>
      <c r="X27" s="35" t="s">
        <v>170</v>
      </c>
      <c r="Y27" s="35" t="s">
        <v>171</v>
      </c>
      <c r="Z27" s="16"/>
    </row>
    <row r="28" s="2" customFormat="1" ht="45" customHeight="1" spans="1:26">
      <c r="A28" s="5">
        <v>24</v>
      </c>
      <c r="B28" s="7" t="s">
        <v>95</v>
      </c>
      <c r="C28" s="7" t="s">
        <v>183</v>
      </c>
      <c r="D28" s="7" t="s">
        <v>184</v>
      </c>
      <c r="E28" s="7" t="s">
        <v>185</v>
      </c>
      <c r="F28" s="7" t="s">
        <v>186</v>
      </c>
      <c r="G28" s="7" t="s">
        <v>27</v>
      </c>
      <c r="H28" s="7" t="s">
        <v>187</v>
      </c>
      <c r="I28" s="7" t="s">
        <v>188</v>
      </c>
      <c r="J28" s="7" t="s">
        <v>37</v>
      </c>
      <c r="K28" s="7">
        <v>2021</v>
      </c>
      <c r="L28" s="7">
        <v>6</v>
      </c>
      <c r="M28" s="7">
        <v>202107</v>
      </c>
      <c r="N28" s="7">
        <v>202112</v>
      </c>
      <c r="O28" s="7"/>
      <c r="P28" s="7">
        <v>1200</v>
      </c>
      <c r="Q28" s="7">
        <v>200</v>
      </c>
      <c r="R28" s="7">
        <v>1400</v>
      </c>
      <c r="S28" s="7" t="s">
        <v>189</v>
      </c>
      <c r="T28" s="7" t="s">
        <v>183</v>
      </c>
      <c r="U28" s="7" t="s">
        <v>190</v>
      </c>
      <c r="V28" s="7" t="s">
        <v>191</v>
      </c>
      <c r="W28" s="7" t="s">
        <v>192</v>
      </c>
      <c r="X28" s="7" t="s">
        <v>193</v>
      </c>
      <c r="Y28" s="7" t="s">
        <v>194</v>
      </c>
      <c r="Z28" s="16"/>
    </row>
    <row r="29" s="2" customFormat="1" ht="45" customHeight="1" spans="1:26">
      <c r="A29" s="5">
        <v>25</v>
      </c>
      <c r="B29" s="7" t="s">
        <v>95</v>
      </c>
      <c r="C29" s="7" t="s">
        <v>195</v>
      </c>
      <c r="D29" s="7" t="s">
        <v>196</v>
      </c>
      <c r="E29" s="7" t="s">
        <v>185</v>
      </c>
      <c r="F29" s="7" t="s">
        <v>197</v>
      </c>
      <c r="G29" s="7" t="s">
        <v>27</v>
      </c>
      <c r="H29" s="7" t="s">
        <v>198</v>
      </c>
      <c r="I29" s="7" t="s">
        <v>199</v>
      </c>
      <c r="J29" s="7" t="s">
        <v>49</v>
      </c>
      <c r="K29" s="7">
        <v>2021</v>
      </c>
      <c r="L29" s="7">
        <v>6</v>
      </c>
      <c r="M29" s="7">
        <v>202107</v>
      </c>
      <c r="N29" s="7">
        <v>202112</v>
      </c>
      <c r="O29" s="7"/>
      <c r="P29" s="7">
        <v>1200</v>
      </c>
      <c r="Q29" s="7">
        <v>800</v>
      </c>
      <c r="R29" s="7">
        <v>2000</v>
      </c>
      <c r="S29" s="7" t="s">
        <v>200</v>
      </c>
      <c r="T29" s="7" t="s">
        <v>195</v>
      </c>
      <c r="U29" s="7" t="s">
        <v>190</v>
      </c>
      <c r="V29" s="7" t="s">
        <v>201</v>
      </c>
      <c r="W29" s="7" t="s">
        <v>202</v>
      </c>
      <c r="X29" s="7" t="s">
        <v>203</v>
      </c>
      <c r="Y29" s="7" t="s">
        <v>204</v>
      </c>
      <c r="Z29" s="16"/>
    </row>
    <row r="30" s="2" customFormat="1" ht="45" customHeight="1" spans="1:26">
      <c r="A30" s="5">
        <v>26</v>
      </c>
      <c r="B30" s="7" t="s">
        <v>95</v>
      </c>
      <c r="C30" s="7" t="s">
        <v>205</v>
      </c>
      <c r="D30" s="7" t="s">
        <v>206</v>
      </c>
      <c r="E30" s="7" t="s">
        <v>207</v>
      </c>
      <c r="F30" s="7" t="s">
        <v>208</v>
      </c>
      <c r="G30" s="7" t="s">
        <v>27</v>
      </c>
      <c r="H30" s="7" t="s">
        <v>47</v>
      </c>
      <c r="I30" s="7" t="s">
        <v>209</v>
      </c>
      <c r="J30" s="7" t="s">
        <v>49</v>
      </c>
      <c r="K30" s="7">
        <v>2021</v>
      </c>
      <c r="L30" s="7">
        <v>12</v>
      </c>
      <c r="M30" s="7">
        <v>2021.01</v>
      </c>
      <c r="N30" s="7">
        <v>2021.12</v>
      </c>
      <c r="O30" s="7"/>
      <c r="P30" s="7">
        <v>2400</v>
      </c>
      <c r="Q30" s="7">
        <v>800</v>
      </c>
      <c r="R30" s="7">
        <v>3200</v>
      </c>
      <c r="S30" s="7" t="s">
        <v>210</v>
      </c>
      <c r="T30" s="7" t="s">
        <v>211</v>
      </c>
      <c r="U30" s="7" t="s">
        <v>190</v>
      </c>
      <c r="V30" s="7" t="s">
        <v>212</v>
      </c>
      <c r="W30" s="7" t="s">
        <v>213</v>
      </c>
      <c r="X30" s="7" t="s">
        <v>214</v>
      </c>
      <c r="Y30" s="7" t="s">
        <v>215</v>
      </c>
      <c r="Z30" s="16"/>
    </row>
    <row r="31" s="2" customFormat="1" ht="45" customHeight="1" spans="1:26">
      <c r="A31" s="5">
        <v>27</v>
      </c>
      <c r="B31" s="7" t="s">
        <v>95</v>
      </c>
      <c r="C31" s="7" t="s">
        <v>216</v>
      </c>
      <c r="D31" s="7" t="s">
        <v>184</v>
      </c>
      <c r="E31" s="7" t="s">
        <v>185</v>
      </c>
      <c r="F31" s="7" t="s">
        <v>217</v>
      </c>
      <c r="G31" s="7" t="s">
        <v>27</v>
      </c>
      <c r="H31" s="7" t="s">
        <v>64</v>
      </c>
      <c r="I31" s="7" t="s">
        <v>218</v>
      </c>
      <c r="J31" s="7" t="s">
        <v>37</v>
      </c>
      <c r="K31" s="7">
        <v>2021</v>
      </c>
      <c r="L31" s="7">
        <v>12</v>
      </c>
      <c r="M31" s="7">
        <v>2021.01</v>
      </c>
      <c r="N31" s="7">
        <v>2021.12</v>
      </c>
      <c r="O31" s="7"/>
      <c r="P31" s="7">
        <v>2400</v>
      </c>
      <c r="Q31" s="7"/>
      <c r="R31" s="7">
        <v>2400</v>
      </c>
      <c r="S31" s="7" t="s">
        <v>219</v>
      </c>
      <c r="T31" s="7" t="s">
        <v>216</v>
      </c>
      <c r="U31" s="7" t="s">
        <v>190</v>
      </c>
      <c r="V31" s="7" t="s">
        <v>212</v>
      </c>
      <c r="W31" s="7" t="s">
        <v>213</v>
      </c>
      <c r="X31" s="7" t="s">
        <v>220</v>
      </c>
      <c r="Y31" s="7" t="s">
        <v>221</v>
      </c>
      <c r="Z31" s="16"/>
    </row>
    <row r="32" s="2" customFormat="1" ht="45" customHeight="1" spans="1:26">
      <c r="A32" s="5">
        <v>28</v>
      </c>
      <c r="B32" s="7" t="s">
        <v>95</v>
      </c>
      <c r="C32" s="7" t="s">
        <v>222</v>
      </c>
      <c r="D32" s="7" t="s">
        <v>223</v>
      </c>
      <c r="E32" s="7" t="str">
        <f>IFERROR(IF(MOD(MID(D32,17,1),2)=1,"1男","2女"),"")</f>
        <v>1男</v>
      </c>
      <c r="F32" s="7" t="s">
        <v>224</v>
      </c>
      <c r="G32" s="7" t="s">
        <v>27</v>
      </c>
      <c r="H32" s="7" t="s">
        <v>47</v>
      </c>
      <c r="I32" s="7" t="s">
        <v>225</v>
      </c>
      <c r="J32" s="7" t="s">
        <v>155</v>
      </c>
      <c r="K32" s="7">
        <v>2021</v>
      </c>
      <c r="L32" s="7">
        <v>3</v>
      </c>
      <c r="M32" s="7">
        <v>202110</v>
      </c>
      <c r="N32" s="7">
        <v>202112</v>
      </c>
      <c r="O32" s="7"/>
      <c r="P32" s="7">
        <v>600</v>
      </c>
      <c r="Q32" s="7"/>
      <c r="R32" s="7">
        <v>600</v>
      </c>
      <c r="S32" s="7" t="s">
        <v>226</v>
      </c>
      <c r="T32" s="7" t="s">
        <v>222</v>
      </c>
      <c r="U32" s="7" t="s">
        <v>190</v>
      </c>
      <c r="V32" s="7" t="s">
        <v>227</v>
      </c>
      <c r="W32" s="7" t="s">
        <v>192</v>
      </c>
      <c r="X32" s="7" t="s">
        <v>228</v>
      </c>
      <c r="Y32" s="7" t="s">
        <v>229</v>
      </c>
      <c r="Z32" s="16"/>
    </row>
    <row r="33" s="2" customFormat="1" ht="45" customHeight="1" spans="1:26">
      <c r="A33" s="5">
        <v>29</v>
      </c>
      <c r="B33" s="7" t="s">
        <v>30</v>
      </c>
      <c r="C33" s="7" t="s">
        <v>230</v>
      </c>
      <c r="D33" s="7" t="s">
        <v>231</v>
      </c>
      <c r="E33" s="7" t="s">
        <v>185</v>
      </c>
      <c r="F33" s="7" t="s">
        <v>232</v>
      </c>
      <c r="G33" s="7" t="s">
        <v>26</v>
      </c>
      <c r="H33" s="7" t="s">
        <v>233</v>
      </c>
      <c r="I33" s="7" t="s">
        <v>234</v>
      </c>
      <c r="J33" s="7" t="s">
        <v>37</v>
      </c>
      <c r="K33" s="7">
        <v>2021</v>
      </c>
      <c r="L33" s="7">
        <v>6</v>
      </c>
      <c r="M33" s="7">
        <v>202107</v>
      </c>
      <c r="N33" s="7">
        <v>202112</v>
      </c>
      <c r="O33" s="7">
        <v>1800</v>
      </c>
      <c r="P33" s="7"/>
      <c r="Q33" s="7">
        <v>200</v>
      </c>
      <c r="R33" s="7">
        <v>2000</v>
      </c>
      <c r="S33" s="7" t="s">
        <v>235</v>
      </c>
      <c r="T33" s="7" t="s">
        <v>230</v>
      </c>
      <c r="U33" s="7" t="s">
        <v>190</v>
      </c>
      <c r="V33" s="7" t="s">
        <v>236</v>
      </c>
      <c r="W33" s="7" t="s">
        <v>202</v>
      </c>
      <c r="X33" s="7" t="s">
        <v>237</v>
      </c>
      <c r="Y33" s="7" t="s">
        <v>238</v>
      </c>
      <c r="Z33" s="16"/>
    </row>
    <row r="34" s="2" customFormat="1" ht="45" customHeight="1" spans="1:26">
      <c r="A34" s="5">
        <v>30</v>
      </c>
      <c r="B34" s="7" t="s">
        <v>95</v>
      </c>
      <c r="C34" s="7" t="s">
        <v>239</v>
      </c>
      <c r="D34" s="7" t="s">
        <v>206</v>
      </c>
      <c r="E34" s="7" t="s">
        <v>207</v>
      </c>
      <c r="F34" s="7" t="s">
        <v>240</v>
      </c>
      <c r="G34" s="23" t="s">
        <v>26</v>
      </c>
      <c r="H34" s="7" t="s">
        <v>241</v>
      </c>
      <c r="I34" s="7" t="s">
        <v>190</v>
      </c>
      <c r="J34" s="23" t="s">
        <v>155</v>
      </c>
      <c r="K34" s="23">
        <v>2021</v>
      </c>
      <c r="L34" s="23">
        <v>6</v>
      </c>
      <c r="M34" s="23">
        <v>202107</v>
      </c>
      <c r="N34" s="23">
        <v>202112</v>
      </c>
      <c r="O34" s="23">
        <v>1800</v>
      </c>
      <c r="P34" s="23"/>
      <c r="Q34" s="23"/>
      <c r="R34" s="23">
        <v>1800</v>
      </c>
      <c r="S34" s="7" t="s">
        <v>242</v>
      </c>
      <c r="T34" s="7" t="s">
        <v>239</v>
      </c>
      <c r="U34" s="7" t="s">
        <v>190</v>
      </c>
      <c r="V34" s="7" t="s">
        <v>243</v>
      </c>
      <c r="W34" s="7" t="s">
        <v>202</v>
      </c>
      <c r="X34" s="7" t="s">
        <v>244</v>
      </c>
      <c r="Y34" s="7" t="s">
        <v>245</v>
      </c>
      <c r="Z34" s="16"/>
    </row>
    <row r="35" s="2" customFormat="1" ht="45" customHeight="1" spans="1:26">
      <c r="A35" s="5">
        <v>31</v>
      </c>
      <c r="B35" s="7" t="s">
        <v>95</v>
      </c>
      <c r="C35" s="7" t="s">
        <v>246</v>
      </c>
      <c r="D35" s="7" t="s">
        <v>247</v>
      </c>
      <c r="E35" s="7" t="s">
        <v>185</v>
      </c>
      <c r="F35" s="7" t="s">
        <v>248</v>
      </c>
      <c r="G35" s="23" t="s">
        <v>27</v>
      </c>
      <c r="H35" s="7" t="s">
        <v>64</v>
      </c>
      <c r="I35" s="7" t="s">
        <v>190</v>
      </c>
      <c r="J35" s="23" t="s">
        <v>155</v>
      </c>
      <c r="K35" s="23">
        <v>2021</v>
      </c>
      <c r="L35" s="23">
        <v>6</v>
      </c>
      <c r="M35" s="23">
        <v>202104</v>
      </c>
      <c r="N35" s="23">
        <v>202109</v>
      </c>
      <c r="O35" s="23"/>
      <c r="P35" s="23">
        <v>1200</v>
      </c>
      <c r="Q35" s="23"/>
      <c r="R35" s="23">
        <v>1200</v>
      </c>
      <c r="S35" s="7" t="s">
        <v>249</v>
      </c>
      <c r="T35" s="7" t="s">
        <v>246</v>
      </c>
      <c r="U35" s="7" t="s">
        <v>190</v>
      </c>
      <c r="V35" s="7" t="s">
        <v>243</v>
      </c>
      <c r="W35" s="7" t="s">
        <v>202</v>
      </c>
      <c r="X35" s="7" t="s">
        <v>244</v>
      </c>
      <c r="Y35" s="7" t="s">
        <v>245</v>
      </c>
      <c r="Z35" s="16"/>
    </row>
    <row r="36" s="2" customFormat="1" ht="45" customHeight="1" spans="1:26">
      <c r="A36" s="5">
        <v>32</v>
      </c>
      <c r="B36" s="7" t="s">
        <v>95</v>
      </c>
      <c r="C36" s="7" t="s">
        <v>239</v>
      </c>
      <c r="D36" s="7" t="s">
        <v>206</v>
      </c>
      <c r="E36" s="7" t="s">
        <v>207</v>
      </c>
      <c r="F36" s="7" t="s">
        <v>240</v>
      </c>
      <c r="G36" s="23" t="s">
        <v>27</v>
      </c>
      <c r="H36" s="7" t="s">
        <v>250</v>
      </c>
      <c r="I36" s="7" t="s">
        <v>84</v>
      </c>
      <c r="J36" s="23" t="s">
        <v>37</v>
      </c>
      <c r="K36" s="23">
        <v>2021</v>
      </c>
      <c r="L36" s="23">
        <v>3</v>
      </c>
      <c r="M36" s="23">
        <v>202103</v>
      </c>
      <c r="N36" s="23">
        <v>202105</v>
      </c>
      <c r="O36" s="23"/>
      <c r="P36" s="23">
        <v>600</v>
      </c>
      <c r="Q36" s="23">
        <v>200</v>
      </c>
      <c r="R36" s="23">
        <v>800</v>
      </c>
      <c r="S36" s="7" t="s">
        <v>242</v>
      </c>
      <c r="T36" s="7" t="s">
        <v>239</v>
      </c>
      <c r="U36" s="7" t="s">
        <v>190</v>
      </c>
      <c r="V36" s="7" t="s">
        <v>243</v>
      </c>
      <c r="W36" s="7" t="s">
        <v>202</v>
      </c>
      <c r="X36" s="7" t="s">
        <v>244</v>
      </c>
      <c r="Y36" s="7" t="s">
        <v>245</v>
      </c>
      <c r="Z36" s="16"/>
    </row>
    <row r="37" s="2" customFormat="1" ht="45" customHeight="1" spans="1:26">
      <c r="A37" s="5">
        <v>33</v>
      </c>
      <c r="B37" s="7" t="s">
        <v>95</v>
      </c>
      <c r="C37" s="7" t="s">
        <v>251</v>
      </c>
      <c r="D37" s="7" t="s">
        <v>252</v>
      </c>
      <c r="E37" s="7" t="s">
        <v>98</v>
      </c>
      <c r="F37" s="7" t="s">
        <v>253</v>
      </c>
      <c r="G37" s="23" t="s">
        <v>27</v>
      </c>
      <c r="H37" s="7" t="s">
        <v>254</v>
      </c>
      <c r="I37" s="7" t="s">
        <v>154</v>
      </c>
      <c r="J37" s="23" t="s">
        <v>155</v>
      </c>
      <c r="K37" s="23">
        <v>2021</v>
      </c>
      <c r="L37" s="23">
        <v>4</v>
      </c>
      <c r="M37" s="23">
        <v>202109</v>
      </c>
      <c r="N37" s="23">
        <v>202112</v>
      </c>
      <c r="O37" s="23"/>
      <c r="P37" s="23">
        <v>800</v>
      </c>
      <c r="Q37" s="23" t="s">
        <v>255</v>
      </c>
      <c r="R37" s="23">
        <v>800</v>
      </c>
      <c r="S37" s="7" t="s">
        <v>256</v>
      </c>
      <c r="T37" s="7" t="s">
        <v>251</v>
      </c>
      <c r="U37" s="7" t="s">
        <v>145</v>
      </c>
      <c r="V37" s="7" t="s">
        <v>257</v>
      </c>
      <c r="W37" s="7" t="s">
        <v>258</v>
      </c>
      <c r="X37" s="7" t="s">
        <v>259</v>
      </c>
      <c r="Y37" s="7" t="s">
        <v>260</v>
      </c>
      <c r="Z37" s="39"/>
    </row>
    <row r="38" s="1" customFormat="1" ht="26" customHeight="1" spans="1:26">
      <c r="A38" s="24" t="s">
        <v>29</v>
      </c>
      <c r="B38" s="25"/>
      <c r="C38" s="25"/>
      <c r="D38" s="25"/>
      <c r="E38" s="25"/>
      <c r="F38" s="25"/>
      <c r="G38" s="25"/>
      <c r="H38" s="25"/>
      <c r="I38" s="25"/>
      <c r="J38" s="25"/>
      <c r="K38" s="25"/>
      <c r="L38" s="25"/>
      <c r="M38" s="25"/>
      <c r="N38" s="30"/>
      <c r="O38" s="31">
        <f>SUM(O5:O37)</f>
        <v>5400</v>
      </c>
      <c r="P38" s="31">
        <f>SUM(P5:P37)</f>
        <v>32600</v>
      </c>
      <c r="Q38" s="31">
        <f>SUM(Q5:Q37)</f>
        <v>3600</v>
      </c>
      <c r="R38" s="31">
        <f>SUM(R5:R37)</f>
        <v>41600</v>
      </c>
      <c r="S38" s="36"/>
      <c r="T38" s="36"/>
      <c r="U38" s="36"/>
      <c r="V38" s="36"/>
      <c r="W38" s="36"/>
      <c r="X38" s="36"/>
      <c r="Y38" s="36"/>
      <c r="Z38" s="36"/>
    </row>
    <row r="39" s="1" customFormat="1" spans="1:26">
      <c r="A39" s="26" t="s">
        <v>261</v>
      </c>
      <c r="B39" s="27"/>
      <c r="C39" s="27"/>
      <c r="D39" s="27"/>
      <c r="E39" s="27"/>
      <c r="F39" s="27"/>
      <c r="G39" s="27"/>
      <c r="H39" s="27"/>
      <c r="I39" s="27"/>
      <c r="J39" s="27"/>
      <c r="K39" s="27"/>
      <c r="L39" s="27"/>
      <c r="M39" s="27"/>
      <c r="N39" s="27"/>
      <c r="O39" s="27"/>
      <c r="P39" s="27"/>
      <c r="Q39" s="27"/>
      <c r="R39" s="37"/>
      <c r="S39" s="36"/>
      <c r="T39" s="36"/>
      <c r="U39" s="36"/>
      <c r="V39" s="36"/>
      <c r="W39" s="36"/>
      <c r="X39" s="36"/>
      <c r="Y39" s="36"/>
      <c r="Z39" s="36"/>
    </row>
  </sheetData>
  <autoFilter ref="A4:AE39">
    <extLst/>
  </autoFilter>
  <mergeCells count="26">
    <mergeCell ref="A1:Z1"/>
    <mergeCell ref="A2:L2"/>
    <mergeCell ref="M3:N3"/>
    <mergeCell ref="O3:R3"/>
    <mergeCell ref="A38:N38"/>
    <mergeCell ref="A39:R39"/>
    <mergeCell ref="A3:A4"/>
    <mergeCell ref="B3:B4"/>
    <mergeCell ref="C3:C4"/>
    <mergeCell ref="D3:D4"/>
    <mergeCell ref="E3:E4"/>
    <mergeCell ref="F3:F4"/>
    <mergeCell ref="G3:G4"/>
    <mergeCell ref="H3:H4"/>
    <mergeCell ref="I3:I4"/>
    <mergeCell ref="J3:J4"/>
    <mergeCell ref="K3:K4"/>
    <mergeCell ref="L3:L4"/>
    <mergeCell ref="S3:S4"/>
    <mergeCell ref="T3:T4"/>
    <mergeCell ref="U3:U4"/>
    <mergeCell ref="V3:V4"/>
    <mergeCell ref="W3:W4"/>
    <mergeCell ref="X3:X4"/>
    <mergeCell ref="Y3:Y4"/>
    <mergeCell ref="Z3:Z4"/>
  </mergeCells>
  <dataValidations count="17">
    <dataValidation type="list" allowBlank="1" showInputMessage="1" showErrorMessage="1" prompt="省外务工选择“是”&#10;县外省内务工选择“否”&#10;县内务工选择“县内”&#10;" sqref="J6 J7 J8 J9 J10 J11 J12 J13 J14 J15 J16 J17 J18 J22 J23 J24 J25 J26 J27 J30 J31 J32 J33 J19:J21 J28:J29">
      <formula1>"是,否,县内"</formula1>
    </dataValidation>
    <dataValidation type="list" allowBlank="1" showInputMessage="1" showErrorMessage="1" sqref="B5 B6 B7 B8 B9 B10 B11 B12 B13 B14 B15 B19:B20">
      <formula1>"相对稳定脱贫户,脱贫不稳定户,边缘易致贫户,突发严重困难户,低保家庭,零就业家庭,低保家庭（稳定脱贫户）"</formula1>
    </dataValidation>
    <dataValidation type="list" allowBlank="1" showInputMessage="1" showErrorMessage="1" prompt="选择“单位就业”或者“灵活就业”" sqref="G6 G7 G8 G9 G10 G11 G12 G13 G14 G15 G16 G19 G23 G24 G25 G26 G27 G17:G18 G20:G21">
      <formula1>"单位就业,灵活就业"</formula1>
    </dataValidation>
    <dataValidation type="textLength" operator="equal" showInputMessage="1" showErrorMessage="1" errorTitle="1" error="身份证号码是18位" sqref="D6 D7 D8 D9 D10 D11 D12 D13 D14 D15 D19 D22 D23 D32 D33 D25:D27 D28:D29">
      <formula1>18</formula1>
    </dataValidation>
    <dataValidation type="list" allowBlank="1" showInputMessage="1" showErrorMessage="1" sqref="W6 W7 W8 W9 W10 W11 W12 W13 W14 W15">
      <formula1>"荣邦乡政府,荣邦乡派出所,荣邦乡财政所,荣邦乡司法所,芙蓉田派出所,大岭派出所,县政府办,芙蓉田居委会,大岭居委会,县生态环境局,县金融服务中心,县住房保障中心,海汽集团白沙分公司"</formula1>
    </dataValidation>
    <dataValidation allowBlank="1" showInputMessage="1" showErrorMessage="1" sqref="D5 E5 E6 E7 E8 E9 E10 E11 E12 E13 E14 E15 D16 E16 D17 E17 D18 E18 E19 E20 D21 E21 E22 E23 D1:D2 D3:D4 E1:E2 E3:E4 E24:E27"/>
    <dataValidation allowBlank="1" showInputMessage="1" showErrorMessage="1" prompt="如：海南海口&#10;广东深圳&#10;县内&#10;" sqref="I5 I6 I7 I8 I9 I10 I11 I12 I13 I14 I15 I19 I22 I23 I24 I25 I26 I27 O28 M29 O29 M30 O30 M31 O31 I33"/>
    <dataValidation type="list" allowBlank="1" showInputMessage="1" showErrorMessage="1" sqref="K6 K7 K15 K18">
      <formula1>"2021"</formula1>
    </dataValidation>
    <dataValidation allowBlank="1" showInputMessage="1" showErrorMessage="1" errorTitle="必填项" error="请输入补贴月数" sqref="L5 L6 L7 L8 L9 L10 L11 L12 L13 L14 L15 L16 L17 L18 L22 L23 L24 L25 L26 L27 L30 L31 L32 L33 L19:L21 L28:L29" errorStyle="information"/>
    <dataValidation type="list" allowBlank="1" showInputMessage="1" showErrorMessage="1" sqref="V6 V7 V8 V9 V10 V11 V12 V13 V14 V15 V19 V22 V20:V21">
      <formula1>"俄朗村委会,光村村委会,岭尾村委会,高峰村委会,福英村委会,芙蓉村委会"</formula1>
    </dataValidation>
    <dataValidation allowBlank="1" showInputMessage="1" showErrorMessage="1" prompt="自动计算，不用填写" sqref="O7 P7 Q7 R7 O8 P8 Q8 R8 O9 P9 Q9 R9 O10 P10 Q10 R10 O11 P11 Q11 R11 O12 P12 Q12 R12 O13 P13 Q13 R13 O14 P14 Q14 R14 O15 P15 Q15 R15 O16 P16 Q16 R16 O17 P17 Q17 R17 O18 P18 Q18 R18 O22 P22 Q22 R22 O23 P23 R23 O24 P24 R24 O25 P25 R25 O26 P26 R26 O27 P27 Q27 R27 O5:O6 O19:O21 P5:P6 P19:P21 Q5:Q6 Q19:Q21 Q23:Q26 R5:R6 R19:R21"/>
    <dataValidation allowBlank="1" showInputMessage="1" showErrorMessage="1" prompt="请务必准确填写账号名字。" sqref="T19 T29 T30 T31 T32"/>
    <dataValidation type="list" allowBlank="1" showInputMessage="1" showErrorMessage="1" sqref="B22 B30 B31 B32 B28:B29">
      <formula1>"稳定脱贫户,相对稳定脱贫户,脱贫不稳定户,边缘易致贫户,突发严重困难户,低保家庭,零就业家庭"</formula1>
    </dataValidation>
    <dataValidation type="list" allowBlank="1" showErrorMessage="1" prompt="选择“单位就业”或者“灵活就业”" sqref="G22 G30 G31 G32 G33 G28:G29">
      <formula1>"单位就业,灵活就业"</formula1>
    </dataValidation>
    <dataValidation type="list" allowBlank="1" showInputMessage="1" showErrorMessage="1" sqref="K22 K23 K24 K25 K26 K27 K30 K31 K32 K33 K28:K29">
      <formula1>"2021,2022,2023,2024,2025"</formula1>
    </dataValidation>
    <dataValidation allowBlank="1" showErrorMessage="1" sqref="P28:R28 P29:Q29 R29 P30:Q30 R30 P31:Q31 R31 O32:R32 O33 P33 Q33:R33"/>
    <dataValidation type="list" allowBlank="1" showInputMessage="1" showErrorMessage="1" sqref="B23:B24 B25:B27">
      <formula1>"脱贫不稳定户,边缘易致贫户,突发严重困难户,相对稳定脱贫户,稳定脱贫户,低保家庭,零就业家庭"</formula1>
    </dataValidation>
  </dataValidations>
  <pageMargins left="0.751388888888889" right="0.751388888888889" top="1" bottom="1" header="0.5" footer="0.5"/>
  <pageSetup paperSize="9" scale="54" fitToHeight="0" orientation="landscape"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I3" rgbClr="1CCA84"/>
    <comment s:ref="O3" rgbClr="1CCA84"/>
    <comment s:ref="M4" rgbClr="1CCA8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2022-07-11T01:45:00Z</dcterms:created>
  <dcterms:modified xsi:type="dcterms:W3CDTF">2022-07-19T08:07:47Z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E2F6F518E6554219A674163481AAE466</vt:lpwstr>
  </property>
  <property fmtid="{D5CDD505-2E9C-101B-9397-08002B2CF9AE}" pid="3" name="KSOProductBuildVer">
    <vt:lpwstr>2052-11.1.0.11830</vt:lpwstr>
  </property>
  <property fmtid="{D5CDD505-2E9C-101B-9397-08002B2CF9AE}" pid="4" name="KSOReadingLayout">
    <vt:bool>true</vt:bool>
  </property>
</Properties>
</file>