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外1" sheetId="1" r:id="rId1"/>
  </sheets>
  <externalReferences>
    <externalReference r:id="rId3"/>
  </externalReferences>
  <definedNames>
    <definedName name="_xlnm._FilterDatabase" localSheetId="0" hidden="1">省外1!$A$3:$XEV$18</definedName>
    <definedName name="_xlnm.Print_Titles" localSheetId="0">省外1!$1:$4</definedName>
  </definedNames>
  <calcPr calcId="144525"/>
</workbook>
</file>

<file path=xl/sharedStrings.xml><?xml version="1.0" encoding="utf-8"?>
<sst xmlns="http://schemas.openxmlformats.org/spreadsheetml/2006/main" count="198" uniqueCount="142">
  <si>
    <t>白沙县青松乡2022年脱贫人口劳动力（监测对象）外出务工奖补发放花名册（省外第4-1批）</t>
  </si>
  <si>
    <t>摘要：务工奖补              乡镇：青松乡</t>
  </si>
  <si>
    <t>序号</t>
  </si>
  <si>
    <t>*姓名</t>
  </si>
  <si>
    <t>*身份证号码</t>
  </si>
  <si>
    <t>*联系电话</t>
  </si>
  <si>
    <t>*所属市县、镇、村</t>
  </si>
  <si>
    <t>*家庭住址</t>
  </si>
  <si>
    <t>*务工类型</t>
  </si>
  <si>
    <t>单位名称/就业描述</t>
  </si>
  <si>
    <t>*外出务工地点</t>
  </si>
  <si>
    <t>外出务工时间</t>
  </si>
  <si>
    <t>月数</t>
  </si>
  <si>
    <t>务工金额</t>
  </si>
  <si>
    <t>*人员类别</t>
  </si>
  <si>
    <t>*社保卡银行账号</t>
  </si>
  <si>
    <t>账户名</t>
  </si>
  <si>
    <t>帮扶联系人</t>
  </si>
  <si>
    <t>帮扶联系人单位</t>
  </si>
  <si>
    <t>帮扶联系人电话</t>
  </si>
  <si>
    <t>备注</t>
  </si>
  <si>
    <t>起</t>
  </si>
  <si>
    <t>止</t>
  </si>
  <si>
    <t>单位就业</t>
  </si>
  <si>
    <t>灵活就业</t>
  </si>
  <si>
    <t>合计</t>
  </si>
  <si>
    <t>符志儒</t>
  </si>
  <si>
    <t>460030********3015</t>
  </si>
  <si>
    <t>188****3584</t>
  </si>
  <si>
    <t>白沙黎族自治县青松乡拥处村委会</t>
  </si>
  <si>
    <t>拥处村一小组30号</t>
  </si>
  <si>
    <t>竣筱电子厂（东莞有限公司生产车间作业员</t>
  </si>
  <si>
    <t>广东省东莞市塘厦镇平山村林场路20号鑫奥佳科技园</t>
  </si>
  <si>
    <t>202201/03/04/05/06</t>
  </si>
  <si>
    <t>脱贫户</t>
  </si>
  <si>
    <t>621458*********3203</t>
  </si>
  <si>
    <t>吴井川</t>
  </si>
  <si>
    <t>县统计局</t>
  </si>
  <si>
    <t>187****0112</t>
  </si>
  <si>
    <t>符世君</t>
  </si>
  <si>
    <t>469025********3039</t>
  </si>
  <si>
    <t>182****0983</t>
  </si>
  <si>
    <t>拥处村一小组</t>
  </si>
  <si>
    <t>博科能源科技有限公司工作类型电子产品作业员</t>
  </si>
  <si>
    <t>广东省深圳市龙华区观清路博科能源科技有限公司</t>
  </si>
  <si>
    <t>621458*********9747</t>
  </si>
  <si>
    <t>林妹霜</t>
  </si>
  <si>
    <t>460030********3026</t>
  </si>
  <si>
    <t>188****4467</t>
  </si>
  <si>
    <t>白沙黎族自治县青松乡青松村委会</t>
  </si>
  <si>
    <t>青新村小组</t>
  </si>
  <si>
    <t>舞蹈老师</t>
  </si>
  <si>
    <t>广东省广州市白云区云城南路10号</t>
  </si>
  <si>
    <t>621458*********1208</t>
  </si>
  <si>
    <t>王新发</t>
  </si>
  <si>
    <t>白沙移动公司</t>
  </si>
  <si>
    <t>183****1666</t>
  </si>
  <si>
    <t>符元召</t>
  </si>
  <si>
    <t>460030********3018</t>
  </si>
  <si>
    <t>183****0541</t>
  </si>
  <si>
    <t>白沙黎族自治县青松乡打松村委会</t>
  </si>
  <si>
    <t>牙佬村小组</t>
  </si>
  <si>
    <t>工人</t>
  </si>
  <si>
    <t>广东省深圳市宝安区</t>
  </si>
  <si>
    <t>621458*********6983</t>
  </si>
  <si>
    <t>张毅</t>
  </si>
  <si>
    <t>县红十字</t>
  </si>
  <si>
    <t>139****6567</t>
  </si>
  <si>
    <t>吉亚细</t>
  </si>
  <si>
    <t>188****3997</t>
  </si>
  <si>
    <t>白沙黎族自治县青松乡益条村委会</t>
  </si>
  <si>
    <t>益条村一小组</t>
  </si>
  <si>
    <t>服务员</t>
  </si>
  <si>
    <t>河南省开封市龙亭区金耀路中原明珠文化旅游产业园区</t>
  </si>
  <si>
    <t>621458*********9137</t>
  </si>
  <si>
    <t>符家丽</t>
  </si>
  <si>
    <t>青松乡人民政府</t>
  </si>
  <si>
    <t>151****6155</t>
  </si>
  <si>
    <t>刘小彩</t>
  </si>
  <si>
    <t>460030********3042</t>
  </si>
  <si>
    <t>135****3021</t>
  </si>
  <si>
    <t>智在新村小组</t>
  </si>
  <si>
    <t>连续外出务工</t>
  </si>
  <si>
    <t>深圳市科捷仪器表有限公司</t>
  </si>
  <si>
    <t>广东省深圳市宝安区松岗街道田洋二路一号A栋四楼</t>
  </si>
  <si>
    <t>621458*********8385</t>
  </si>
  <si>
    <t>符乐</t>
  </si>
  <si>
    <t>县交通运输和地方公路中心</t>
  </si>
  <si>
    <t>151****8628</t>
  </si>
  <si>
    <t>王进荣</t>
  </si>
  <si>
    <t>460030********3013</t>
  </si>
  <si>
    <t>166****4187</t>
  </si>
  <si>
    <t>白沙黎族自治县青松乡打炳村委会</t>
  </si>
  <si>
    <t>打贺二小组</t>
  </si>
  <si>
    <t>深圳福田妙衡信息技术有限公司</t>
  </si>
  <si>
    <t>广东省深圳市南山区南山街道大新时代大厦</t>
  </si>
  <si>
    <t>621458*********0127</t>
  </si>
  <si>
    <t>刘启权</t>
  </si>
  <si>
    <t>182****3156</t>
  </si>
  <si>
    <t>张秀丽</t>
  </si>
  <si>
    <t>460031********4024</t>
  </si>
  <si>
    <t>198****8861</t>
  </si>
  <si>
    <t>广东省东莞市石排镇向西村一路立诚电子有限公司</t>
  </si>
  <si>
    <t>621458*********3055</t>
  </si>
  <si>
    <t>邓琪</t>
  </si>
  <si>
    <t>183****1990</t>
  </si>
  <si>
    <t>符海河</t>
  </si>
  <si>
    <t>460030********3016</t>
  </si>
  <si>
    <t>187****8161</t>
  </si>
  <si>
    <t>621458*********2193</t>
  </si>
  <si>
    <t>符丛美</t>
  </si>
  <si>
    <t>178****3589</t>
  </si>
  <si>
    <r>
      <rPr>
        <sz val="11"/>
        <rFont val="宋体"/>
        <charset val="134"/>
      </rPr>
      <t>拥东村二小组</t>
    </r>
    <r>
      <rPr>
        <sz val="11"/>
        <rFont val="Courier New"/>
        <charset val="0"/>
      </rPr>
      <t>12</t>
    </r>
    <r>
      <rPr>
        <sz val="11"/>
        <rFont val="宋体"/>
        <charset val="134"/>
      </rPr>
      <t>号</t>
    </r>
  </si>
  <si>
    <t>北京宏利信华远商贸股份有限公司</t>
  </si>
  <si>
    <t>北京市延庆区延庆镇东外大街68号</t>
  </si>
  <si>
    <t>监测对象</t>
  </si>
  <si>
    <t>621458*********6278</t>
  </si>
  <si>
    <t>符志成</t>
  </si>
  <si>
    <t>151****5187</t>
  </si>
  <si>
    <t>刘海东</t>
  </si>
  <si>
    <t>460030********3017</t>
  </si>
  <si>
    <t>177****2285</t>
  </si>
  <si>
    <t>白沙黎族自治县青松乡牙扩村委会</t>
  </si>
  <si>
    <t>南针村一小组</t>
  </si>
  <si>
    <t>保安</t>
  </si>
  <si>
    <t>广东省深圳市国微电子有限公司红花岭工业南区二区5栋</t>
  </si>
  <si>
    <t>621458*********2726</t>
  </si>
  <si>
    <t>刘桂仁</t>
  </si>
  <si>
    <t>戴惠奇</t>
  </si>
  <si>
    <t>白沙工行</t>
  </si>
  <si>
    <t>182****3009</t>
  </si>
  <si>
    <t>刘小荘</t>
  </si>
  <si>
    <t>460030********3012</t>
  </si>
  <si>
    <t>136****7879</t>
  </si>
  <si>
    <t>南针村二小组</t>
  </si>
  <si>
    <t>电子装配零工</t>
  </si>
  <si>
    <t>广东省深圳市南山区高新南一道</t>
  </si>
  <si>
    <t>621458*********3913</t>
  </si>
  <si>
    <t>陈运将</t>
  </si>
  <si>
    <t>136****9950</t>
  </si>
  <si>
    <t>合计:</t>
  </si>
  <si>
    <t>填报人：曾进秋                 制表人：曾进秋                          制表日期：__2022__年__7__月_31_日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</si>
</sst>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Courier New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2806;&#20986;&#21153;&#24037;(2022&#24180;&#22788;&#29702;)\&#31532;4&#25209;\&#38738;&#26494;&#20065;4-1&#25209;\&#21153;&#24037;\&#30333;&#27801;&#21439;&#38738;&#26494;&#20065;4-1&#25209;2022&#24180;&#33073;&#36139;&#20154;&#21475;&#21171;&#21160;&#21147;&#22806;&#20986;&#21153;&#24037;&#22870;&#34917;&#19968;&#27425;&#24615;&#20132;&#36890;&#34917;&#36148;&#21457;&#25918;&#33457;&#21517;&#20876;&#65288;&#31532;4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务工"/>
      <sheetName val="补2021年"/>
      <sheetName val="存在问题"/>
      <sheetName val="核对"/>
      <sheetName val="省内"/>
      <sheetName val="省外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workbookViewId="0">
      <selection activeCell="S2" sqref="S2"/>
    </sheetView>
  </sheetViews>
  <sheetFormatPr defaultColWidth="10" defaultRowHeight="14.25"/>
  <cols>
    <col min="1" max="1" width="5.225" style="1" customWidth="1"/>
    <col min="2" max="2" width="8.05833333333333" style="5" customWidth="1"/>
    <col min="3" max="3" width="11.8083333333333" style="6" customWidth="1"/>
    <col min="4" max="4" width="7.64166666666667" style="1" customWidth="1"/>
    <col min="5" max="5" width="13.1916666666667" style="1" customWidth="1"/>
    <col min="6" max="6" width="10.4166666666667" style="1" customWidth="1"/>
    <col min="7" max="7" width="9.30833333333333" style="1" customWidth="1"/>
    <col min="8" max="9" width="17.0833333333333" style="1" customWidth="1"/>
    <col min="10" max="10" width="10.8916666666667" style="1" customWidth="1"/>
    <col min="11" max="11" width="9.55833333333333" style="1" customWidth="1"/>
    <col min="12" max="12" width="8" style="1" customWidth="1"/>
    <col min="13" max="15" width="8.19166666666667" style="7" customWidth="1"/>
    <col min="16" max="16" width="9.30833333333333" style="1" customWidth="1"/>
    <col min="17" max="17" width="12.5" style="1" customWidth="1"/>
    <col min="18" max="18" width="8.225" style="1" customWidth="1"/>
    <col min="19" max="19" width="8.33333333333333" style="1" customWidth="1"/>
    <col min="20" max="20" width="13.0583333333333" style="1" customWidth="1"/>
    <col min="21" max="21" width="10.4166666666667" style="1" customWidth="1"/>
    <col min="22" max="22" width="5.83333333333333" style="1" customWidth="1"/>
    <col min="23" max="16382" width="10" style="1"/>
    <col min="16383" max="16384" width="10" style="8"/>
  </cols>
  <sheetData>
    <row r="1" s="1" customFormat="1" ht="27" spans="1:22">
      <c r="A1" s="9" t="s">
        <v>0</v>
      </c>
      <c r="B1" s="10"/>
      <c r="C1" s="11"/>
      <c r="D1" s="9"/>
      <c r="E1" s="9"/>
      <c r="F1" s="9"/>
      <c r="G1" s="9"/>
      <c r="H1" s="9"/>
      <c r="I1" s="9"/>
      <c r="J1" s="9"/>
      <c r="K1" s="9"/>
      <c r="L1" s="9"/>
      <c r="M1" s="11"/>
      <c r="N1" s="11"/>
      <c r="O1" s="11"/>
      <c r="P1" s="9"/>
      <c r="Q1" s="9"/>
      <c r="R1" s="9"/>
      <c r="S1" s="9"/>
      <c r="T1" s="9"/>
      <c r="U1" s="9"/>
      <c r="V1" s="9"/>
    </row>
    <row r="2" s="1" customFormat="1" ht="22" customHeight="1" spans="1:15">
      <c r="A2" s="1" t="s">
        <v>1</v>
      </c>
      <c r="B2" s="12"/>
      <c r="C2" s="7"/>
      <c r="M2" s="7"/>
      <c r="N2" s="7"/>
      <c r="O2" s="7"/>
    </row>
    <row r="3" s="2" customFormat="1" spans="1:22">
      <c r="A3" s="13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30" t="s">
        <v>11</v>
      </c>
      <c r="K3" s="30"/>
      <c r="L3" s="16" t="s">
        <v>12</v>
      </c>
      <c r="M3" s="31" t="s">
        <v>13</v>
      </c>
      <c r="N3" s="31"/>
      <c r="O3" s="31"/>
      <c r="P3" s="16" t="s">
        <v>14</v>
      </c>
      <c r="Q3" s="16" t="s">
        <v>15</v>
      </c>
      <c r="R3" s="16" t="s">
        <v>16</v>
      </c>
      <c r="S3" s="16" t="s">
        <v>17</v>
      </c>
      <c r="T3" s="16" t="s">
        <v>18</v>
      </c>
      <c r="U3" s="16" t="s">
        <v>19</v>
      </c>
      <c r="V3" s="16" t="s">
        <v>20</v>
      </c>
    </row>
    <row r="4" s="2" customFormat="1" ht="27" spans="1:22">
      <c r="A4" s="13"/>
      <c r="B4" s="14"/>
      <c r="C4" s="15"/>
      <c r="D4" s="16"/>
      <c r="E4" s="16"/>
      <c r="F4" s="16"/>
      <c r="G4" s="16"/>
      <c r="H4" s="16"/>
      <c r="I4" s="16"/>
      <c r="J4" s="16" t="s">
        <v>21</v>
      </c>
      <c r="K4" s="16" t="s">
        <v>22</v>
      </c>
      <c r="L4" s="16"/>
      <c r="M4" s="31" t="s">
        <v>23</v>
      </c>
      <c r="N4" s="31" t="s">
        <v>24</v>
      </c>
      <c r="O4" s="31" t="s">
        <v>25</v>
      </c>
      <c r="P4" s="16"/>
      <c r="Q4" s="16"/>
      <c r="R4" s="16"/>
      <c r="S4" s="16"/>
      <c r="T4" s="16"/>
      <c r="U4" s="16"/>
      <c r="V4" s="16"/>
    </row>
    <row r="5" s="1" customFormat="1" ht="54" customHeight="1" spans="1:22">
      <c r="A5" s="17">
        <v>1</v>
      </c>
      <c r="B5" s="18" t="s">
        <v>26</v>
      </c>
      <c r="C5" s="19" t="s">
        <v>27</v>
      </c>
      <c r="D5" s="20" t="s">
        <v>28</v>
      </c>
      <c r="E5" s="18" t="s">
        <v>29</v>
      </c>
      <c r="F5" s="21" t="s">
        <v>30</v>
      </c>
      <c r="G5" s="20" t="s">
        <v>24</v>
      </c>
      <c r="H5" s="22" t="s">
        <v>31</v>
      </c>
      <c r="I5" s="24" t="s">
        <v>32</v>
      </c>
      <c r="J5" s="32" t="s">
        <v>33</v>
      </c>
      <c r="K5" s="32"/>
      <c r="L5" s="24">
        <v>5</v>
      </c>
      <c r="M5" s="17" t="str">
        <f t="shared" ref="M5:M16" si="0">IF(L5=0,"",IF(G5="连续外出务工",L5*300,""))</f>
        <v/>
      </c>
      <c r="N5" s="17">
        <f t="shared" ref="N5:N16" si="1">IF(L5=0,"",IF(G5="灵活就业",L5*200,""))</f>
        <v>1000</v>
      </c>
      <c r="O5" s="17">
        <f t="shared" ref="O5:O16" si="2">IF(SUM(M5:N5)=0,"",SUM(M5:N5))</f>
        <v>1000</v>
      </c>
      <c r="P5" s="24" t="s">
        <v>34</v>
      </c>
      <c r="Q5" s="36" t="s">
        <v>35</v>
      </c>
      <c r="R5" s="18" t="s">
        <v>26</v>
      </c>
      <c r="S5" s="18" t="s">
        <v>36</v>
      </c>
      <c r="T5" s="18" t="s">
        <v>37</v>
      </c>
      <c r="U5" s="19" t="s">
        <v>38</v>
      </c>
      <c r="V5" s="21"/>
    </row>
    <row r="6" s="1" customFormat="1" ht="54" customHeight="1" spans="1:22">
      <c r="A6" s="17">
        <v>2</v>
      </c>
      <c r="B6" s="18" t="s">
        <v>39</v>
      </c>
      <c r="C6" s="19" t="s">
        <v>40</v>
      </c>
      <c r="D6" s="20" t="s">
        <v>41</v>
      </c>
      <c r="E6" s="18" t="s">
        <v>29</v>
      </c>
      <c r="F6" s="21" t="s">
        <v>42</v>
      </c>
      <c r="G6" s="20" t="s">
        <v>24</v>
      </c>
      <c r="H6" s="22" t="s">
        <v>43</v>
      </c>
      <c r="I6" s="24" t="s">
        <v>44</v>
      </c>
      <c r="J6" s="32" t="s">
        <v>33</v>
      </c>
      <c r="K6" s="32"/>
      <c r="L6" s="24">
        <v>5</v>
      </c>
      <c r="M6" s="17" t="str">
        <f t="shared" si="0"/>
        <v/>
      </c>
      <c r="N6" s="17">
        <f t="shared" si="1"/>
        <v>1000</v>
      </c>
      <c r="O6" s="17">
        <f t="shared" si="2"/>
        <v>1000</v>
      </c>
      <c r="P6" s="24" t="s">
        <v>34</v>
      </c>
      <c r="Q6" s="36" t="s">
        <v>45</v>
      </c>
      <c r="R6" s="18" t="s">
        <v>39</v>
      </c>
      <c r="S6" s="18" t="s">
        <v>36</v>
      </c>
      <c r="T6" s="18" t="s">
        <v>37</v>
      </c>
      <c r="U6" s="19" t="s">
        <v>38</v>
      </c>
      <c r="V6" s="21"/>
    </row>
    <row r="7" s="1" customFormat="1" ht="54" customHeight="1" spans="1:22">
      <c r="A7" s="17">
        <v>3</v>
      </c>
      <c r="B7" s="18" t="s">
        <v>46</v>
      </c>
      <c r="C7" s="19" t="s">
        <v>47</v>
      </c>
      <c r="D7" s="20" t="s">
        <v>48</v>
      </c>
      <c r="E7" s="18" t="s">
        <v>49</v>
      </c>
      <c r="F7" s="21" t="s">
        <v>50</v>
      </c>
      <c r="G7" s="20" t="s">
        <v>24</v>
      </c>
      <c r="H7" s="22" t="s">
        <v>51</v>
      </c>
      <c r="I7" s="24" t="s">
        <v>52</v>
      </c>
      <c r="J7" s="32">
        <v>202201</v>
      </c>
      <c r="K7" s="32">
        <v>202206</v>
      </c>
      <c r="L7" s="24">
        <v>6</v>
      </c>
      <c r="M7" s="17" t="str">
        <f t="shared" si="0"/>
        <v/>
      </c>
      <c r="N7" s="17">
        <f t="shared" si="1"/>
        <v>1200</v>
      </c>
      <c r="O7" s="17">
        <f t="shared" si="2"/>
        <v>1200</v>
      </c>
      <c r="P7" s="24" t="s">
        <v>34</v>
      </c>
      <c r="Q7" s="36" t="s">
        <v>53</v>
      </c>
      <c r="R7" s="18" t="s">
        <v>46</v>
      </c>
      <c r="S7" s="18" t="s">
        <v>54</v>
      </c>
      <c r="T7" s="18" t="s">
        <v>55</v>
      </c>
      <c r="U7" s="19" t="s">
        <v>56</v>
      </c>
      <c r="V7" s="21"/>
    </row>
    <row r="8" s="1" customFormat="1" ht="54" customHeight="1" spans="1:22">
      <c r="A8" s="17">
        <v>4</v>
      </c>
      <c r="B8" s="18" t="s">
        <v>57</v>
      </c>
      <c r="C8" s="19" t="s">
        <v>58</v>
      </c>
      <c r="D8" s="20" t="s">
        <v>59</v>
      </c>
      <c r="E8" s="18" t="s">
        <v>60</v>
      </c>
      <c r="F8" s="21" t="s">
        <v>61</v>
      </c>
      <c r="G8" s="20" t="s">
        <v>24</v>
      </c>
      <c r="H8" s="22" t="s">
        <v>62</v>
      </c>
      <c r="I8" s="24" t="s">
        <v>63</v>
      </c>
      <c r="J8" s="32">
        <v>202204</v>
      </c>
      <c r="K8" s="32">
        <v>202206</v>
      </c>
      <c r="L8" s="24">
        <v>3</v>
      </c>
      <c r="M8" s="17" t="str">
        <f t="shared" si="0"/>
        <v/>
      </c>
      <c r="N8" s="17">
        <f t="shared" si="1"/>
        <v>600</v>
      </c>
      <c r="O8" s="17">
        <f t="shared" si="2"/>
        <v>600</v>
      </c>
      <c r="P8" s="24" t="s">
        <v>34</v>
      </c>
      <c r="Q8" s="36" t="s">
        <v>64</v>
      </c>
      <c r="R8" s="18" t="s">
        <v>57</v>
      </c>
      <c r="S8" s="18" t="s">
        <v>65</v>
      </c>
      <c r="T8" s="18" t="s">
        <v>66</v>
      </c>
      <c r="U8" s="19" t="s">
        <v>67</v>
      </c>
      <c r="V8" s="21"/>
    </row>
    <row r="9" s="1" customFormat="1" ht="54" customHeight="1" spans="1:22">
      <c r="A9" s="17">
        <v>5</v>
      </c>
      <c r="B9" s="18" t="s">
        <v>68</v>
      </c>
      <c r="C9" s="19" t="s">
        <v>47</v>
      </c>
      <c r="D9" s="20" t="s">
        <v>69</v>
      </c>
      <c r="E9" s="18" t="s">
        <v>70</v>
      </c>
      <c r="F9" s="21" t="s">
        <v>71</v>
      </c>
      <c r="G9" s="20" t="s">
        <v>24</v>
      </c>
      <c r="H9" s="22" t="s">
        <v>72</v>
      </c>
      <c r="I9" s="24" t="s">
        <v>73</v>
      </c>
      <c r="J9" s="32">
        <v>202201</v>
      </c>
      <c r="K9" s="32">
        <v>202206</v>
      </c>
      <c r="L9" s="24">
        <v>6</v>
      </c>
      <c r="M9" s="17" t="str">
        <f t="shared" si="0"/>
        <v/>
      </c>
      <c r="N9" s="17">
        <f t="shared" si="1"/>
        <v>1200</v>
      </c>
      <c r="O9" s="17">
        <f t="shared" si="2"/>
        <v>1200</v>
      </c>
      <c r="P9" s="24" t="s">
        <v>34</v>
      </c>
      <c r="Q9" s="36" t="s">
        <v>74</v>
      </c>
      <c r="R9" s="18" t="s">
        <v>68</v>
      </c>
      <c r="S9" s="18" t="s">
        <v>75</v>
      </c>
      <c r="T9" s="18" t="s">
        <v>76</v>
      </c>
      <c r="U9" s="19" t="s">
        <v>77</v>
      </c>
      <c r="V9" s="21"/>
    </row>
    <row r="10" s="1" customFormat="1" ht="54" customHeight="1" spans="1:22">
      <c r="A10" s="17">
        <v>6</v>
      </c>
      <c r="B10" s="18" t="s">
        <v>78</v>
      </c>
      <c r="C10" s="19" t="s">
        <v>79</v>
      </c>
      <c r="D10" s="20" t="s">
        <v>80</v>
      </c>
      <c r="E10" s="18" t="s">
        <v>70</v>
      </c>
      <c r="F10" s="21" t="s">
        <v>81</v>
      </c>
      <c r="G10" s="20" t="s">
        <v>82</v>
      </c>
      <c r="H10" s="22" t="s">
        <v>83</v>
      </c>
      <c r="I10" s="24" t="s">
        <v>84</v>
      </c>
      <c r="J10" s="32">
        <v>202201</v>
      </c>
      <c r="K10" s="32">
        <v>202206</v>
      </c>
      <c r="L10" s="24">
        <v>6</v>
      </c>
      <c r="M10" s="17">
        <f t="shared" si="0"/>
        <v>1800</v>
      </c>
      <c r="N10" s="17" t="str">
        <f t="shared" si="1"/>
        <v/>
      </c>
      <c r="O10" s="17">
        <f t="shared" si="2"/>
        <v>1800</v>
      </c>
      <c r="P10" s="24" t="s">
        <v>34</v>
      </c>
      <c r="Q10" s="36" t="s">
        <v>85</v>
      </c>
      <c r="R10" s="18" t="s">
        <v>78</v>
      </c>
      <c r="S10" s="18" t="s">
        <v>86</v>
      </c>
      <c r="T10" s="18" t="s">
        <v>87</v>
      </c>
      <c r="U10" s="19" t="s">
        <v>88</v>
      </c>
      <c r="V10" s="21"/>
    </row>
    <row r="11" s="1" customFormat="1" ht="54" customHeight="1" spans="1:22">
      <c r="A11" s="17">
        <v>7</v>
      </c>
      <c r="B11" s="23" t="s">
        <v>89</v>
      </c>
      <c r="C11" s="19" t="s">
        <v>90</v>
      </c>
      <c r="D11" s="20" t="s">
        <v>91</v>
      </c>
      <c r="E11" s="24" t="s">
        <v>92</v>
      </c>
      <c r="F11" s="21" t="s">
        <v>93</v>
      </c>
      <c r="G11" s="20" t="s">
        <v>82</v>
      </c>
      <c r="H11" s="23" t="s">
        <v>94</v>
      </c>
      <c r="I11" s="23" t="s">
        <v>95</v>
      </c>
      <c r="J11" s="32">
        <v>202201</v>
      </c>
      <c r="K11" s="32">
        <v>202206</v>
      </c>
      <c r="L11" s="24">
        <v>6</v>
      </c>
      <c r="M11" s="17">
        <f t="shared" si="0"/>
        <v>1800</v>
      </c>
      <c r="N11" s="17" t="str">
        <f t="shared" si="1"/>
        <v/>
      </c>
      <c r="O11" s="17">
        <f t="shared" si="2"/>
        <v>1800</v>
      </c>
      <c r="P11" s="24" t="s">
        <v>34</v>
      </c>
      <c r="Q11" s="36" t="s">
        <v>96</v>
      </c>
      <c r="R11" s="24" t="s">
        <v>89</v>
      </c>
      <c r="S11" s="23" t="s">
        <v>97</v>
      </c>
      <c r="T11" s="23" t="s">
        <v>76</v>
      </c>
      <c r="U11" s="19" t="s">
        <v>98</v>
      </c>
      <c r="V11" s="21"/>
    </row>
    <row r="12" s="1" customFormat="1" ht="54" customHeight="1" spans="1:22">
      <c r="A12" s="17">
        <v>8</v>
      </c>
      <c r="B12" s="25" t="s">
        <v>99</v>
      </c>
      <c r="C12" s="19" t="s">
        <v>100</v>
      </c>
      <c r="D12" s="20" t="s">
        <v>101</v>
      </c>
      <c r="E12" s="18" t="s">
        <v>60</v>
      </c>
      <c r="F12" s="25" t="s">
        <v>61</v>
      </c>
      <c r="G12" s="20" t="s">
        <v>24</v>
      </c>
      <c r="H12" s="22" t="s">
        <v>62</v>
      </c>
      <c r="I12" s="24" t="s">
        <v>102</v>
      </c>
      <c r="J12" s="32">
        <v>202202</v>
      </c>
      <c r="K12" s="32">
        <v>202204</v>
      </c>
      <c r="L12" s="24">
        <v>3</v>
      </c>
      <c r="M12" s="17" t="str">
        <f t="shared" si="0"/>
        <v/>
      </c>
      <c r="N12" s="17">
        <f t="shared" si="1"/>
        <v>600</v>
      </c>
      <c r="O12" s="17">
        <f t="shared" si="2"/>
        <v>600</v>
      </c>
      <c r="P12" s="24" t="s">
        <v>34</v>
      </c>
      <c r="Q12" s="36" t="s">
        <v>103</v>
      </c>
      <c r="R12" s="25" t="s">
        <v>99</v>
      </c>
      <c r="S12" s="37" t="s">
        <v>104</v>
      </c>
      <c r="T12" s="37" t="s">
        <v>66</v>
      </c>
      <c r="U12" s="19" t="s">
        <v>105</v>
      </c>
      <c r="V12" s="21"/>
    </row>
    <row r="13" s="1" customFormat="1" ht="54" customHeight="1" spans="1:22">
      <c r="A13" s="17">
        <v>9</v>
      </c>
      <c r="B13" s="25" t="s">
        <v>106</v>
      </c>
      <c r="C13" s="19" t="s">
        <v>107</v>
      </c>
      <c r="D13" s="20" t="s">
        <v>108</v>
      </c>
      <c r="E13" s="18" t="s">
        <v>60</v>
      </c>
      <c r="F13" s="25" t="s">
        <v>61</v>
      </c>
      <c r="G13" s="20" t="s">
        <v>24</v>
      </c>
      <c r="H13" s="22" t="s">
        <v>62</v>
      </c>
      <c r="I13" s="24" t="s">
        <v>102</v>
      </c>
      <c r="J13" s="32">
        <v>202202</v>
      </c>
      <c r="K13" s="32">
        <v>202204</v>
      </c>
      <c r="L13" s="24">
        <v>3</v>
      </c>
      <c r="M13" s="17" t="str">
        <f t="shared" si="0"/>
        <v/>
      </c>
      <c r="N13" s="17">
        <f t="shared" si="1"/>
        <v>600</v>
      </c>
      <c r="O13" s="17">
        <f t="shared" si="2"/>
        <v>600</v>
      </c>
      <c r="P13" s="24" t="s">
        <v>34</v>
      </c>
      <c r="Q13" s="36" t="s">
        <v>109</v>
      </c>
      <c r="R13" s="25" t="s">
        <v>106</v>
      </c>
      <c r="S13" s="37" t="s">
        <v>104</v>
      </c>
      <c r="T13" s="37" t="s">
        <v>66</v>
      </c>
      <c r="U13" s="19" t="s">
        <v>105</v>
      </c>
      <c r="V13" s="21"/>
    </row>
    <row r="14" s="1" customFormat="1" ht="55" customHeight="1" spans="1:22">
      <c r="A14" s="17">
        <v>10</v>
      </c>
      <c r="B14" s="25" t="s">
        <v>110</v>
      </c>
      <c r="C14" s="19" t="s">
        <v>47</v>
      </c>
      <c r="D14" s="20" t="s">
        <v>111</v>
      </c>
      <c r="E14" s="18" t="s">
        <v>29</v>
      </c>
      <c r="F14" s="25" t="s">
        <v>112</v>
      </c>
      <c r="G14" s="20" t="s">
        <v>82</v>
      </c>
      <c r="H14" s="22" t="s">
        <v>113</v>
      </c>
      <c r="I14" s="24" t="s">
        <v>114</v>
      </c>
      <c r="J14" s="32">
        <v>202201</v>
      </c>
      <c r="K14" s="32">
        <v>202206</v>
      </c>
      <c r="L14" s="24">
        <v>6</v>
      </c>
      <c r="M14" s="17">
        <f t="shared" si="0"/>
        <v>1800</v>
      </c>
      <c r="N14" s="17" t="str">
        <f t="shared" si="1"/>
        <v/>
      </c>
      <c r="O14" s="17">
        <f t="shared" si="2"/>
        <v>1800</v>
      </c>
      <c r="P14" s="24" t="s">
        <v>115</v>
      </c>
      <c r="Q14" s="36" t="s">
        <v>116</v>
      </c>
      <c r="R14" s="25" t="s">
        <v>110</v>
      </c>
      <c r="S14" s="37" t="s">
        <v>117</v>
      </c>
      <c r="T14" s="37" t="s">
        <v>76</v>
      </c>
      <c r="U14" s="19" t="s">
        <v>118</v>
      </c>
      <c r="V14" s="21"/>
    </row>
    <row r="15" s="1" customFormat="1" ht="55" customHeight="1" spans="1:22">
      <c r="A15" s="17">
        <v>11</v>
      </c>
      <c r="B15" s="25" t="s">
        <v>119</v>
      </c>
      <c r="C15" s="19" t="s">
        <v>120</v>
      </c>
      <c r="D15" s="20" t="s">
        <v>121</v>
      </c>
      <c r="E15" s="18" t="s">
        <v>122</v>
      </c>
      <c r="F15" s="25" t="s">
        <v>123</v>
      </c>
      <c r="G15" s="20" t="s">
        <v>24</v>
      </c>
      <c r="H15" s="22" t="s">
        <v>124</v>
      </c>
      <c r="I15" s="24" t="s">
        <v>125</v>
      </c>
      <c r="J15" s="32">
        <v>202202</v>
      </c>
      <c r="K15" s="32">
        <v>202207</v>
      </c>
      <c r="L15" s="24">
        <v>6</v>
      </c>
      <c r="M15" s="17" t="str">
        <f t="shared" si="0"/>
        <v/>
      </c>
      <c r="N15" s="17">
        <f t="shared" si="1"/>
        <v>1200</v>
      </c>
      <c r="O15" s="17">
        <f t="shared" si="2"/>
        <v>1200</v>
      </c>
      <c r="P15" s="24" t="s">
        <v>34</v>
      </c>
      <c r="Q15" s="36" t="s">
        <v>126</v>
      </c>
      <c r="R15" s="25" t="s">
        <v>127</v>
      </c>
      <c r="S15" s="37" t="s">
        <v>128</v>
      </c>
      <c r="T15" s="37" t="s">
        <v>129</v>
      </c>
      <c r="U15" s="19" t="s">
        <v>130</v>
      </c>
      <c r="V15" s="21"/>
    </row>
    <row r="16" s="1" customFormat="1" ht="55" customHeight="1" spans="1:22">
      <c r="A16" s="17">
        <v>12</v>
      </c>
      <c r="B16" s="25" t="s">
        <v>131</v>
      </c>
      <c r="C16" s="19" t="s">
        <v>132</v>
      </c>
      <c r="D16" s="20" t="s">
        <v>133</v>
      </c>
      <c r="E16" s="18" t="s">
        <v>122</v>
      </c>
      <c r="F16" s="25" t="s">
        <v>134</v>
      </c>
      <c r="G16" s="20" t="s">
        <v>24</v>
      </c>
      <c r="H16" s="22" t="s">
        <v>135</v>
      </c>
      <c r="I16" s="24" t="s">
        <v>136</v>
      </c>
      <c r="J16" s="32">
        <v>202202</v>
      </c>
      <c r="K16" s="32">
        <v>202207</v>
      </c>
      <c r="L16" s="24">
        <v>6</v>
      </c>
      <c r="M16" s="17" t="str">
        <f t="shared" si="0"/>
        <v/>
      </c>
      <c r="N16" s="17">
        <f t="shared" si="1"/>
        <v>1200</v>
      </c>
      <c r="O16" s="17">
        <f t="shared" si="2"/>
        <v>1200</v>
      </c>
      <c r="P16" s="24" t="s">
        <v>34</v>
      </c>
      <c r="Q16" s="36" t="s">
        <v>137</v>
      </c>
      <c r="R16" s="25" t="s">
        <v>131</v>
      </c>
      <c r="S16" s="37" t="s">
        <v>138</v>
      </c>
      <c r="T16" s="37" t="s">
        <v>129</v>
      </c>
      <c r="U16" s="19" t="s">
        <v>139</v>
      </c>
      <c r="V16" s="21"/>
    </row>
    <row r="17" s="3" customFormat="1" ht="21" customHeight="1" spans="1:22">
      <c r="A17" s="26" t="s">
        <v>140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3"/>
      <c r="M17" s="24">
        <f>SUM(M5:M16)</f>
        <v>5400</v>
      </c>
      <c r="N17" s="24">
        <f>SUM(N5:N16)</f>
        <v>8600</v>
      </c>
      <c r="O17" s="24">
        <f>SUM(O5:O16)</f>
        <v>14000</v>
      </c>
      <c r="P17" s="34"/>
      <c r="Q17" s="36"/>
      <c r="R17" s="34"/>
      <c r="S17" s="34"/>
      <c r="T17" s="38"/>
      <c r="U17" s="19"/>
      <c r="V17" s="39"/>
    </row>
    <row r="18" s="4" customFormat="1" ht="30" customHeight="1" spans="1:15">
      <c r="A18" s="28" t="s">
        <v>141</v>
      </c>
      <c r="B18" s="28"/>
      <c r="C18" s="19"/>
      <c r="D18" s="20"/>
      <c r="F18" s="29"/>
      <c r="G18" s="29"/>
      <c r="I18" s="35"/>
      <c r="J18" s="35"/>
      <c r="M18" s="3"/>
      <c r="O18" s="3"/>
    </row>
  </sheetData>
  <protectedRanges>
    <protectedRange sqref="C3" name="区域2_2"/>
    <protectedRange sqref="C3" name="区域1_2"/>
  </protectedRanges>
  <autoFilter ref="A3:XEV18">
    <extLst/>
  </autoFilter>
  <mergeCells count="22">
    <mergeCell ref="A1:V1"/>
    <mergeCell ref="A2:E2"/>
    <mergeCell ref="J3:K3"/>
    <mergeCell ref="M3:O3"/>
    <mergeCell ref="A17:F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P3:P4"/>
    <mergeCell ref="Q3:Q4"/>
    <mergeCell ref="R3:R4"/>
    <mergeCell ref="S3:S4"/>
    <mergeCell ref="T3:T4"/>
    <mergeCell ref="U3:U4"/>
    <mergeCell ref="V3:V4"/>
  </mergeCells>
  <conditionalFormatting sqref="B5">
    <cfRule type="duplicateValues" dxfId="0" priority="105"/>
  </conditionalFormatting>
  <conditionalFormatting sqref="R5">
    <cfRule type="duplicateValues" dxfId="0" priority="96"/>
  </conditionalFormatting>
  <conditionalFormatting sqref="B6">
    <cfRule type="duplicateValues" dxfId="0" priority="104"/>
  </conditionalFormatting>
  <conditionalFormatting sqref="R6">
    <cfRule type="duplicateValues" dxfId="0" priority="94"/>
  </conditionalFormatting>
  <conditionalFormatting sqref="R7">
    <cfRule type="duplicateValues" dxfId="0" priority="80"/>
  </conditionalFormatting>
  <conditionalFormatting sqref="R8">
    <cfRule type="duplicateValues" dxfId="0" priority="71"/>
  </conditionalFormatting>
  <conditionalFormatting sqref="R9">
    <cfRule type="duplicateValues" dxfId="0" priority="64"/>
  </conditionalFormatting>
  <conditionalFormatting sqref="R10">
    <cfRule type="duplicateValues" dxfId="0" priority="60"/>
  </conditionalFormatting>
  <conditionalFormatting sqref="B11">
    <cfRule type="duplicateValues" dxfId="0" priority="98"/>
  </conditionalFormatting>
  <conditionalFormatting sqref="R12">
    <cfRule type="duplicateValues" dxfId="0" priority="49"/>
  </conditionalFormatting>
  <conditionalFormatting sqref="R13">
    <cfRule type="duplicateValues" dxfId="0" priority="48"/>
  </conditionalFormatting>
  <conditionalFormatting sqref="R14">
    <cfRule type="duplicateValues" dxfId="0" priority="31"/>
  </conditionalFormatting>
  <conditionalFormatting sqref="R15">
    <cfRule type="duplicateValues" dxfId="0" priority="24"/>
  </conditionalFormatting>
  <conditionalFormatting sqref="R16">
    <cfRule type="duplicateValues" dxfId="0" priority="17"/>
  </conditionalFormatting>
  <conditionalFormatting sqref="B12:B16 B7:B10">
    <cfRule type="duplicateValues" dxfId="0" priority="99"/>
  </conditionalFormatting>
  <dataValidations count="8">
    <dataValidation allowBlank="1" showInputMessage="1" showErrorMessage="1" promptTitle="输入格式为" prompt="xxx自然村xxx门牌号" sqref="F3 F5 F6 F7 F8 F9 F10 F11 F1:F2"/>
    <dataValidation type="textLength" operator="equal" allowBlank="1" showInputMessage="1" showErrorMessage="1" promptTitle="请输入年月yyyyMM" prompt="请输入年月，如202202" sqref="J3 J1:J2">
      <formula1>6</formula1>
    </dataValidation>
    <dataValidation type="list" allowBlank="1" showInputMessage="1" showErrorMessage="1" sqref="G3 P3 G1:G2 P1:P2">
      <formula1>[1]代码表!#REF!</formula1>
    </dataValidation>
    <dataValidation type="list" allowBlank="1" showInputMessage="1" showErrorMessage="1" sqref="G5 G6 G7 G8 G9 G10 G11 G12 G13 G14 G15 G16">
      <formula1>"连续外出务工,灵活就业"</formula1>
    </dataValidation>
    <dataValidation type="textLength" operator="equal" allowBlank="1" showInputMessage="1" showErrorMessage="1" promptTitle="请输入年月YYYYMM" prompt="请输入年月，如202202" sqref="K3 K1:K2">
      <formula1>6</formula1>
    </dataValidation>
    <dataValidation allowBlank="1" showInputMessage="1" showErrorMessage="1" prompt="如：海南海口&#10;广东深圳&#10;县内&#10;" sqref="I5 I6 I7 I8 I9 I10 I12 I13 I14 I15 I16"/>
    <dataValidation allowBlank="1" showInputMessage="1" showErrorMessage="1" errorTitle="必填项" error="请输入补贴月数" sqref="L5 L6 L7 L8 L9 L10 L11 L14 L15 L16 L12:L13" errorStyle="information"/>
    <dataValidation type="list" allowBlank="1" showInputMessage="1" showErrorMessage="1" sqref="P5 P6 P7 P8 P9 P10 P14 P15 P16 P12:P13">
      <formula1>"脱贫户,监测对象"</formula1>
    </dataValidation>
  </dataValidations>
  <pageMargins left="0.751388888888889" right="0.751388888888889" top="1" bottom="1" header="0.5" footer="0.5"/>
  <pageSetup paperSize="9" scale="6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2022-08-04T02:47:00Z</dcterms:created>
  <dcterms:modified xsi:type="dcterms:W3CDTF">2022-08-04T08:15:29Z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9E62794CBE44402CACC1BA8683D53570</vt:lpwstr>
  </property>
  <property fmtid="{D5CDD505-2E9C-101B-9397-08002B2CF9AE}" pid="3" name="KSOProductBuildVer">
    <vt:lpwstr>2052-11.8.2.8411</vt:lpwstr>
  </property>
</Properties>
</file>