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<sst xmlns="http://schemas.openxmlformats.org/spreadsheetml/2006/main" count="199" uniqueCount="101">
  <si>
    <t>白沙县荣邦乡2022年脱贫人口劳动力（监测对象）外出务工奖补补贴发放花名册（省外一般低保户第2-8批）</t>
  </si>
  <si>
    <t>摘要：务工奖补              乡镇：</t>
  </si>
  <si>
    <t>序号</t>
  </si>
  <si>
    <t>*姓名</t>
  </si>
  <si>
    <t>*身份证号码</t>
  </si>
  <si>
    <t>*联系电话</t>
  </si>
  <si>
    <t>*所属市县、镇、村</t>
  </si>
  <si>
    <t>*家庭住址</t>
  </si>
  <si>
    <t>*务工类型</t>
  </si>
  <si>
    <t>单位名称/就业描述</t>
  </si>
  <si>
    <t>*外出务工地点</t>
  </si>
  <si>
    <t>外出务工时间</t>
  </si>
  <si>
    <t>月数</t>
  </si>
  <si>
    <t>务工金额</t>
  </si>
  <si>
    <t>*人员类别</t>
  </si>
  <si>
    <t>*社保卡银行账号</t>
  </si>
  <si>
    <t>账户名</t>
  </si>
  <si>
    <t>帮扶联系人</t>
  </si>
  <si>
    <t>帮扶联系人单位</t>
  </si>
  <si>
    <t>帮扶联系人电话</t>
  </si>
  <si>
    <t>备注</t>
  </si>
  <si>
    <t>起</t>
  </si>
  <si>
    <t>止</t>
  </si>
  <si>
    <t>单位就业</t>
  </si>
  <si>
    <t>灵活就业</t>
  </si>
  <si>
    <t>合计</t>
  </si>
  <si>
    <t>1</t>
  </si>
  <si>
    <t>韦董潭</t>
  </si>
  <si>
    <t>469025********6915</t>
  </si>
  <si>
    <t>188****2987</t>
  </si>
  <si>
    <t>芙蓉村</t>
  </si>
  <si>
    <t>榕头村</t>
  </si>
  <si>
    <t>广东省东莞市</t>
  </si>
  <si>
    <t>202202</t>
  </si>
  <si>
    <t>202207</t>
  </si>
  <si>
    <t>6</t>
  </si>
  <si>
    <t>低保家庭</t>
  </si>
  <si>
    <t>621458*********3197</t>
  </si>
  <si>
    <t>韦友强</t>
  </si>
  <si>
    <t>吴永超</t>
  </si>
  <si>
    <t>乡政府</t>
  </si>
  <si>
    <t>186****4889</t>
  </si>
  <si>
    <t>一般低保户</t>
  </si>
  <si>
    <t>2</t>
  </si>
  <si>
    <t>韦董富</t>
  </si>
  <si>
    <t>469025********6913</t>
  </si>
  <si>
    <t>139****5364</t>
  </si>
  <si>
    <t>广东省深圳市</t>
  </si>
  <si>
    <t>621458*********7037</t>
  </si>
  <si>
    <t>韦玉君</t>
  </si>
  <si>
    <t>3</t>
  </si>
  <si>
    <t>韦董扩</t>
  </si>
  <si>
    <t>469025********693X</t>
  </si>
  <si>
    <t>4</t>
  </si>
  <si>
    <t>符丽霞</t>
  </si>
  <si>
    <t>460030********6925</t>
  </si>
  <si>
    <t>152****0268</t>
  </si>
  <si>
    <t>广东东莞</t>
  </si>
  <si>
    <t>621458*********8168</t>
  </si>
  <si>
    <t>黄真昌</t>
  </si>
  <si>
    <t>黄开贤</t>
  </si>
  <si>
    <t>5</t>
  </si>
  <si>
    <t>黄赵</t>
  </si>
  <si>
    <t>460030********6914</t>
  </si>
  <si>
    <t>139****4006</t>
  </si>
  <si>
    <t>621458*********5449</t>
  </si>
  <si>
    <t>张小梅</t>
  </si>
  <si>
    <t>460030********6921</t>
  </si>
  <si>
    <t>7</t>
  </si>
  <si>
    <t>黄林森</t>
  </si>
  <si>
    <t>460030********4215</t>
  </si>
  <si>
    <t>199****2309</t>
  </si>
  <si>
    <t>福英村</t>
  </si>
  <si>
    <t>福英三组</t>
  </si>
  <si>
    <t>服务员</t>
  </si>
  <si>
    <t>202201</t>
  </si>
  <si>
    <t>202206</t>
  </si>
  <si>
    <t>621458*********0454</t>
  </si>
  <si>
    <t>卢甲才</t>
  </si>
  <si>
    <t>139****2296</t>
  </si>
  <si>
    <t>8</t>
  </si>
  <si>
    <t>熊达开</t>
  </si>
  <si>
    <t>469025********4210</t>
  </si>
  <si>
    <t>132****2719</t>
  </si>
  <si>
    <t>俄朗村</t>
  </si>
  <si>
    <t>地甫一组</t>
  </si>
  <si>
    <t>普工</t>
  </si>
  <si>
    <t>广东惠州</t>
  </si>
  <si>
    <t>621458*********1507</t>
  </si>
  <si>
    <t>熊发林</t>
  </si>
  <si>
    <t>韦青雄</t>
  </si>
  <si>
    <t>139****1993</t>
  </si>
  <si>
    <t>9</t>
  </si>
  <si>
    <t>杨美姣</t>
  </si>
  <si>
    <t>469003********3540</t>
  </si>
  <si>
    <t>188****7670</t>
  </si>
  <si>
    <t>广东广州</t>
  </si>
  <si>
    <t>621458*********5020</t>
  </si>
  <si>
    <t>熊发富</t>
  </si>
  <si>
    <t>合计:</t>
  </si>
  <si>
    <t>填报人： 羊茵茵                制表人：甘晓静                          制表日期：__2022__年_8_月_9_日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</si>
</sst>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白&quot;&quot;沙&quot;&quot;黎&quot;&quot;族&quot;&quot;自&quot;&quot;治&quot;&quot;县&quot;&quot;荣&quot;&quot;邦&quot;&quot;乡&quot;@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22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I:\2022&#24180;&#22806;&#20986;&#21153;&#24037;(2022&#24180;&#22788;&#29702;)\&#31532;2&#25209;\&#33635;&#37030;&#20065;2-8&#25209;&#65288;&#24453;&#23457;&#65289;\&#21153;&#24037;\(&#26368;&#32456;&#29256;)627&#20154;-&#33635;&#37030;&#20065;2022&#24180;&#33073;&#36139;&#20154;&#21475;&#21171;&#21160;&#21147;&#22806;&#20986;&#21153;&#24037;&#22870;&#34917;&#21457;&#25918;&#33457;&#21517;&#20876;&#65288;&#31532;2&#25209;&#65289;(2)(1)(1)(1)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务工"/>
      <sheetName val="务工+交通"/>
      <sheetName val="省外"/>
      <sheetName val="省内"/>
      <sheetName val="核对"/>
      <sheetName val="一般低保户"/>
      <sheetName val="交通"/>
      <sheetName val="录系统"/>
      <sheetName val="代码表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workbookViewId="0">
      <selection activeCell="E5" sqref="E5"/>
    </sheetView>
  </sheetViews>
  <sheetFormatPr defaultColWidth="8.88888888888889" defaultRowHeight="14.4"/>
  <cols>
    <col min="1" max="1" width="5.33333333333333" style="5" customWidth="1"/>
    <col min="2" max="2" width="8.88888888888889" style="5"/>
    <col min="3" max="3" width="14.8888888888889" style="5" customWidth="1"/>
    <col min="4" max="4" width="12.2222222222222" style="5" customWidth="1"/>
    <col min="5" max="5" width="16.3333333333333" style="5" customWidth="1"/>
    <col min="6" max="16" width="8.88888888888889" style="5"/>
    <col min="17" max="17" width="15.5555555555556" style="5" customWidth="1"/>
    <col min="18" max="20" width="8.88888888888889" style="5"/>
    <col min="21" max="21" width="12.8888888888889" style="5" customWidth="1"/>
    <col min="22" max="16384" width="8.88888888888889" style="5"/>
  </cols>
  <sheetData>
    <row r="1" s="1" customFormat="1" ht="28.2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7"/>
      <c r="N1" s="17"/>
      <c r="O1" s="17"/>
      <c r="P1" s="6"/>
      <c r="Q1" s="6"/>
      <c r="R1" s="6"/>
      <c r="S1" s="6"/>
      <c r="T1" s="6"/>
      <c r="U1" s="6"/>
      <c r="V1" s="6"/>
    </row>
    <row r="2" s="1" customFormat="1" ht="15.6" spans="1:15">
      <c r="A2" s="7" t="s">
        <v>1</v>
      </c>
      <c r="B2" s="7"/>
      <c r="C2" s="7"/>
      <c r="D2" s="7"/>
      <c r="E2" s="7"/>
      <c r="M2" s="18"/>
      <c r="N2" s="18"/>
      <c r="O2" s="18"/>
    </row>
    <row r="3" s="1" customFormat="1" ht="15.6" spans="1:22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9" t="s">
        <v>11</v>
      </c>
      <c r="K3" s="19"/>
      <c r="L3" s="10" t="s">
        <v>12</v>
      </c>
      <c r="M3" s="20" t="s">
        <v>13</v>
      </c>
      <c r="N3" s="20"/>
      <c r="O3" s="20"/>
      <c r="P3" s="21" t="s">
        <v>14</v>
      </c>
      <c r="Q3" s="26" t="s">
        <v>15</v>
      </c>
      <c r="R3" s="26" t="s">
        <v>16</v>
      </c>
      <c r="S3" s="26" t="s">
        <v>17</v>
      </c>
      <c r="T3" s="26" t="s">
        <v>18</v>
      </c>
      <c r="U3" s="26" t="s">
        <v>19</v>
      </c>
      <c r="V3" s="10" t="s">
        <v>20</v>
      </c>
    </row>
    <row r="4" s="1" customFormat="1" ht="28.8" spans="1:22">
      <c r="A4" s="8"/>
      <c r="B4" s="9"/>
      <c r="C4" s="9"/>
      <c r="D4" s="10"/>
      <c r="E4" s="10"/>
      <c r="F4" s="10"/>
      <c r="G4" s="10"/>
      <c r="H4" s="10"/>
      <c r="I4" s="10"/>
      <c r="J4" s="10" t="s">
        <v>21</v>
      </c>
      <c r="K4" s="10" t="s">
        <v>22</v>
      </c>
      <c r="L4" s="10"/>
      <c r="M4" s="20" t="s">
        <v>23</v>
      </c>
      <c r="N4" s="20" t="s">
        <v>24</v>
      </c>
      <c r="O4" s="20" t="s">
        <v>25</v>
      </c>
      <c r="P4" s="21"/>
      <c r="Q4" s="27"/>
      <c r="R4" s="27"/>
      <c r="S4" s="27"/>
      <c r="T4" s="27"/>
      <c r="U4" s="27"/>
      <c r="V4" s="10"/>
    </row>
    <row r="5" s="2" customFormat="1" ht="30" customHeight="1" spans="1:22">
      <c r="A5" s="11" t="s">
        <v>26</v>
      </c>
      <c r="B5" s="12" t="s">
        <v>27</v>
      </c>
      <c r="C5" s="13" t="s">
        <v>28</v>
      </c>
      <c r="D5" s="13" t="s">
        <v>29</v>
      </c>
      <c r="E5" s="14" t="s">
        <v>30</v>
      </c>
      <c r="F5" s="13" t="s">
        <v>31</v>
      </c>
      <c r="G5" s="11" t="s">
        <v>24</v>
      </c>
      <c r="H5" s="12" t="s">
        <v>24</v>
      </c>
      <c r="I5" s="12" t="s">
        <v>32</v>
      </c>
      <c r="J5" s="11" t="s">
        <v>33</v>
      </c>
      <c r="K5" s="11" t="s">
        <v>34</v>
      </c>
      <c r="L5" s="11" t="s">
        <v>35</v>
      </c>
      <c r="M5" s="22" t="str">
        <f t="shared" ref="M5:M13" si="0">IF(L5=0,"",IF(G5="连续外出务工",L5*300,""))</f>
        <v/>
      </c>
      <c r="N5" s="22">
        <f t="shared" ref="N5:N13" si="1">IF(L5=0,"",IF(G5="灵活就业",L5*200,""))</f>
        <v>1200</v>
      </c>
      <c r="O5" s="23">
        <f t="shared" ref="O5:O13" si="2">IF(SUM(M5:N5)=0,"",SUM(M5:N5))</f>
        <v>1200</v>
      </c>
      <c r="P5" s="11" t="s">
        <v>36</v>
      </c>
      <c r="Q5" s="22" t="s">
        <v>37</v>
      </c>
      <c r="R5" s="11" t="s">
        <v>38</v>
      </c>
      <c r="S5" s="12" t="s">
        <v>39</v>
      </c>
      <c r="T5" s="13" t="s">
        <v>40</v>
      </c>
      <c r="U5" s="13" t="s">
        <v>41</v>
      </c>
      <c r="V5" s="12" t="s">
        <v>42</v>
      </c>
    </row>
    <row r="6" s="2" customFormat="1" ht="30" customHeight="1" spans="1:22">
      <c r="A6" s="11" t="s">
        <v>43</v>
      </c>
      <c r="B6" s="12" t="s">
        <v>44</v>
      </c>
      <c r="C6" s="13" t="s">
        <v>45</v>
      </c>
      <c r="D6" s="13" t="s">
        <v>46</v>
      </c>
      <c r="E6" s="14" t="s">
        <v>30</v>
      </c>
      <c r="F6" s="13" t="s">
        <v>31</v>
      </c>
      <c r="G6" s="11" t="s">
        <v>24</v>
      </c>
      <c r="H6" s="12" t="s">
        <v>24</v>
      </c>
      <c r="I6" s="12" t="s">
        <v>47</v>
      </c>
      <c r="J6" s="11" t="s">
        <v>33</v>
      </c>
      <c r="K6" s="11" t="s">
        <v>34</v>
      </c>
      <c r="L6" s="11" t="s">
        <v>35</v>
      </c>
      <c r="M6" s="22" t="str">
        <f t="shared" si="0"/>
        <v/>
      </c>
      <c r="N6" s="22">
        <f t="shared" si="1"/>
        <v>1200</v>
      </c>
      <c r="O6" s="23">
        <f t="shared" si="2"/>
        <v>1200</v>
      </c>
      <c r="P6" s="11" t="s">
        <v>36</v>
      </c>
      <c r="Q6" s="22" t="s">
        <v>48</v>
      </c>
      <c r="R6" s="11" t="s">
        <v>49</v>
      </c>
      <c r="S6" s="12" t="s">
        <v>39</v>
      </c>
      <c r="T6" s="13" t="s">
        <v>40</v>
      </c>
      <c r="U6" s="13" t="s">
        <v>41</v>
      </c>
      <c r="V6" s="12" t="s">
        <v>42</v>
      </c>
    </row>
    <row r="7" s="2" customFormat="1" ht="30" customHeight="1" spans="1:22">
      <c r="A7" s="11" t="s">
        <v>50</v>
      </c>
      <c r="B7" s="12" t="s">
        <v>51</v>
      </c>
      <c r="C7" s="13" t="s">
        <v>52</v>
      </c>
      <c r="D7" s="13" t="s">
        <v>46</v>
      </c>
      <c r="E7" s="14" t="s">
        <v>30</v>
      </c>
      <c r="F7" s="13" t="s">
        <v>31</v>
      </c>
      <c r="G7" s="11" t="s">
        <v>24</v>
      </c>
      <c r="H7" s="12" t="s">
        <v>24</v>
      </c>
      <c r="I7" s="12" t="s">
        <v>47</v>
      </c>
      <c r="J7" s="11" t="s">
        <v>33</v>
      </c>
      <c r="K7" s="11" t="s">
        <v>34</v>
      </c>
      <c r="L7" s="11" t="s">
        <v>35</v>
      </c>
      <c r="M7" s="22" t="str">
        <f t="shared" si="0"/>
        <v/>
      </c>
      <c r="N7" s="22">
        <f t="shared" si="1"/>
        <v>1200</v>
      </c>
      <c r="O7" s="23">
        <f t="shared" si="2"/>
        <v>1200</v>
      </c>
      <c r="P7" s="11" t="s">
        <v>36</v>
      </c>
      <c r="Q7" s="22" t="s">
        <v>48</v>
      </c>
      <c r="R7" s="11" t="s">
        <v>49</v>
      </c>
      <c r="S7" s="12" t="s">
        <v>39</v>
      </c>
      <c r="T7" s="13" t="s">
        <v>40</v>
      </c>
      <c r="U7" s="13" t="s">
        <v>41</v>
      </c>
      <c r="V7" s="12" t="s">
        <v>42</v>
      </c>
    </row>
    <row r="8" s="2" customFormat="1" ht="30" customHeight="1" spans="1:22">
      <c r="A8" s="11" t="s">
        <v>53</v>
      </c>
      <c r="B8" s="12" t="s">
        <v>54</v>
      </c>
      <c r="C8" s="13" t="s">
        <v>55</v>
      </c>
      <c r="D8" s="13" t="s">
        <v>56</v>
      </c>
      <c r="E8" s="14" t="s">
        <v>30</v>
      </c>
      <c r="F8" s="13" t="s">
        <v>31</v>
      </c>
      <c r="G8" s="11" t="s">
        <v>24</v>
      </c>
      <c r="H8" s="12" t="s">
        <v>24</v>
      </c>
      <c r="I8" s="12" t="s">
        <v>57</v>
      </c>
      <c r="J8" s="11" t="s">
        <v>33</v>
      </c>
      <c r="K8" s="11" t="s">
        <v>34</v>
      </c>
      <c r="L8" s="11" t="s">
        <v>35</v>
      </c>
      <c r="M8" s="22" t="str">
        <f t="shared" si="0"/>
        <v/>
      </c>
      <c r="N8" s="22">
        <f t="shared" si="1"/>
        <v>1200</v>
      </c>
      <c r="O8" s="23">
        <f t="shared" si="2"/>
        <v>1200</v>
      </c>
      <c r="P8" s="11" t="s">
        <v>36</v>
      </c>
      <c r="Q8" s="22" t="s">
        <v>58</v>
      </c>
      <c r="R8" s="11" t="s">
        <v>59</v>
      </c>
      <c r="S8" s="12" t="s">
        <v>60</v>
      </c>
      <c r="T8" s="13" t="s">
        <v>40</v>
      </c>
      <c r="U8" s="13" t="s">
        <v>56</v>
      </c>
      <c r="V8" s="12" t="s">
        <v>42</v>
      </c>
    </row>
    <row r="9" s="2" customFormat="1" ht="30" customHeight="1" spans="1:22">
      <c r="A9" s="11" t="s">
        <v>61</v>
      </c>
      <c r="B9" s="12" t="s">
        <v>62</v>
      </c>
      <c r="C9" s="13" t="s">
        <v>63</v>
      </c>
      <c r="D9" s="13" t="s">
        <v>64</v>
      </c>
      <c r="E9" s="14" t="s">
        <v>30</v>
      </c>
      <c r="F9" s="13" t="s">
        <v>31</v>
      </c>
      <c r="G9" s="11" t="s">
        <v>24</v>
      </c>
      <c r="H9" s="12" t="s">
        <v>24</v>
      </c>
      <c r="I9" s="12" t="s">
        <v>32</v>
      </c>
      <c r="J9" s="11" t="s">
        <v>33</v>
      </c>
      <c r="K9" s="11" t="s">
        <v>34</v>
      </c>
      <c r="L9" s="11" t="s">
        <v>35</v>
      </c>
      <c r="M9" s="22" t="str">
        <f t="shared" si="0"/>
        <v/>
      </c>
      <c r="N9" s="22">
        <f t="shared" si="1"/>
        <v>1200</v>
      </c>
      <c r="O9" s="23">
        <f t="shared" si="2"/>
        <v>1200</v>
      </c>
      <c r="P9" s="11" t="s">
        <v>36</v>
      </c>
      <c r="Q9" s="22" t="s">
        <v>65</v>
      </c>
      <c r="R9" s="11" t="s">
        <v>62</v>
      </c>
      <c r="S9" s="12" t="s">
        <v>39</v>
      </c>
      <c r="T9" s="13" t="s">
        <v>40</v>
      </c>
      <c r="U9" s="13" t="s">
        <v>41</v>
      </c>
      <c r="V9" s="12" t="s">
        <v>42</v>
      </c>
    </row>
    <row r="10" s="2" customFormat="1" ht="30" customHeight="1" spans="1:22">
      <c r="A10" s="11" t="s">
        <v>35</v>
      </c>
      <c r="B10" s="12" t="s">
        <v>66</v>
      </c>
      <c r="C10" s="13" t="s">
        <v>67</v>
      </c>
      <c r="D10" s="13" t="s">
        <v>64</v>
      </c>
      <c r="E10" s="14" t="s">
        <v>30</v>
      </c>
      <c r="F10" s="13" t="s">
        <v>31</v>
      </c>
      <c r="G10" s="11" t="s">
        <v>24</v>
      </c>
      <c r="H10" s="12" t="s">
        <v>24</v>
      </c>
      <c r="I10" s="12" t="s">
        <v>32</v>
      </c>
      <c r="J10" s="11" t="s">
        <v>33</v>
      </c>
      <c r="K10" s="11" t="s">
        <v>34</v>
      </c>
      <c r="L10" s="11" t="s">
        <v>35</v>
      </c>
      <c r="M10" s="22" t="str">
        <f t="shared" si="0"/>
        <v/>
      </c>
      <c r="N10" s="22">
        <f t="shared" si="1"/>
        <v>1200</v>
      </c>
      <c r="O10" s="23">
        <f t="shared" si="2"/>
        <v>1200</v>
      </c>
      <c r="P10" s="11" t="s">
        <v>36</v>
      </c>
      <c r="Q10" s="22" t="s">
        <v>65</v>
      </c>
      <c r="R10" s="11" t="s">
        <v>62</v>
      </c>
      <c r="S10" s="12" t="s">
        <v>39</v>
      </c>
      <c r="T10" s="13" t="s">
        <v>40</v>
      </c>
      <c r="U10" s="13" t="s">
        <v>41</v>
      </c>
      <c r="V10" s="12" t="s">
        <v>42</v>
      </c>
    </row>
    <row r="11" s="2" customFormat="1" ht="30" customHeight="1" spans="1:22">
      <c r="A11" s="11" t="s">
        <v>68</v>
      </c>
      <c r="B11" s="12" t="s">
        <v>69</v>
      </c>
      <c r="C11" s="13" t="s">
        <v>70</v>
      </c>
      <c r="D11" s="13" t="s">
        <v>71</v>
      </c>
      <c r="E11" s="14" t="s">
        <v>72</v>
      </c>
      <c r="F11" s="13" t="s">
        <v>73</v>
      </c>
      <c r="G11" s="11" t="s">
        <v>24</v>
      </c>
      <c r="H11" s="12" t="s">
        <v>74</v>
      </c>
      <c r="I11" s="12" t="s">
        <v>47</v>
      </c>
      <c r="J11" s="11" t="s">
        <v>75</v>
      </c>
      <c r="K11" s="11" t="s">
        <v>76</v>
      </c>
      <c r="L11" s="11" t="s">
        <v>35</v>
      </c>
      <c r="M11" s="22" t="str">
        <f t="shared" si="0"/>
        <v/>
      </c>
      <c r="N11" s="22">
        <f t="shared" si="1"/>
        <v>1200</v>
      </c>
      <c r="O11" s="23">
        <f t="shared" si="2"/>
        <v>1200</v>
      </c>
      <c r="P11" s="11" t="s">
        <v>36</v>
      </c>
      <c r="Q11" s="22" t="s">
        <v>77</v>
      </c>
      <c r="R11" s="12" t="s">
        <v>69</v>
      </c>
      <c r="S11" s="12" t="s">
        <v>78</v>
      </c>
      <c r="T11" s="13" t="s">
        <v>40</v>
      </c>
      <c r="U11" s="13" t="s">
        <v>79</v>
      </c>
      <c r="V11" s="12" t="s">
        <v>42</v>
      </c>
    </row>
    <row r="12" s="2" customFormat="1" ht="30" customHeight="1" spans="1:22">
      <c r="A12" s="11" t="s">
        <v>80</v>
      </c>
      <c r="B12" s="12" t="s">
        <v>81</v>
      </c>
      <c r="C12" s="13" t="s">
        <v>82</v>
      </c>
      <c r="D12" s="13" t="s">
        <v>83</v>
      </c>
      <c r="E12" s="14" t="s">
        <v>84</v>
      </c>
      <c r="F12" s="13" t="s">
        <v>85</v>
      </c>
      <c r="G12" s="11" t="s">
        <v>24</v>
      </c>
      <c r="H12" s="12" t="s">
        <v>86</v>
      </c>
      <c r="I12" s="12" t="s">
        <v>87</v>
      </c>
      <c r="J12" s="11" t="s">
        <v>75</v>
      </c>
      <c r="K12" s="11" t="s">
        <v>34</v>
      </c>
      <c r="L12" s="11" t="s">
        <v>68</v>
      </c>
      <c r="M12" s="22" t="str">
        <f t="shared" si="0"/>
        <v/>
      </c>
      <c r="N12" s="22">
        <f t="shared" si="1"/>
        <v>1400</v>
      </c>
      <c r="O12" s="23">
        <f t="shared" si="2"/>
        <v>1400</v>
      </c>
      <c r="P12" s="11" t="s">
        <v>36</v>
      </c>
      <c r="Q12" s="22" t="s">
        <v>88</v>
      </c>
      <c r="R12" s="11" t="s">
        <v>89</v>
      </c>
      <c r="S12" s="12" t="s">
        <v>90</v>
      </c>
      <c r="T12" s="13" t="s">
        <v>40</v>
      </c>
      <c r="U12" s="13" t="s">
        <v>91</v>
      </c>
      <c r="V12" s="12" t="s">
        <v>42</v>
      </c>
    </row>
    <row r="13" s="2" customFormat="1" ht="30" customHeight="1" spans="1:22">
      <c r="A13" s="11" t="s">
        <v>92</v>
      </c>
      <c r="B13" s="12" t="s">
        <v>93</v>
      </c>
      <c r="C13" s="13" t="s">
        <v>94</v>
      </c>
      <c r="D13" s="13" t="s">
        <v>95</v>
      </c>
      <c r="E13" s="14" t="s">
        <v>84</v>
      </c>
      <c r="F13" s="13" t="s">
        <v>85</v>
      </c>
      <c r="G13" s="11" t="s">
        <v>24</v>
      </c>
      <c r="H13" s="12" t="s">
        <v>74</v>
      </c>
      <c r="I13" s="12" t="s">
        <v>96</v>
      </c>
      <c r="J13" s="11" t="s">
        <v>75</v>
      </c>
      <c r="K13" s="11" t="s">
        <v>34</v>
      </c>
      <c r="L13" s="11" t="s">
        <v>68</v>
      </c>
      <c r="M13" s="22" t="str">
        <f t="shared" si="0"/>
        <v/>
      </c>
      <c r="N13" s="22">
        <f t="shared" si="1"/>
        <v>1400</v>
      </c>
      <c r="O13" s="23">
        <f t="shared" si="2"/>
        <v>1400</v>
      </c>
      <c r="P13" s="11" t="s">
        <v>36</v>
      </c>
      <c r="Q13" s="22" t="s">
        <v>97</v>
      </c>
      <c r="R13" s="11" t="s">
        <v>98</v>
      </c>
      <c r="S13" s="12" t="s">
        <v>90</v>
      </c>
      <c r="T13" s="13" t="s">
        <v>40</v>
      </c>
      <c r="U13" s="13" t="s">
        <v>91</v>
      </c>
      <c r="V13" s="12" t="s">
        <v>42</v>
      </c>
    </row>
    <row r="14" s="3" customFormat="1" ht="21" customHeight="1" spans="1:22">
      <c r="A14" s="15" t="s">
        <v>99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>SUM(N5:N13)</f>
        <v>11200</v>
      </c>
      <c r="O14" s="24">
        <f>SUM(O5:O13)</f>
        <v>11200</v>
      </c>
      <c r="P14" s="15"/>
      <c r="Q14" s="22"/>
      <c r="R14" s="15"/>
      <c r="S14" s="15"/>
      <c r="T14" s="15"/>
      <c r="U14" s="13"/>
      <c r="V14" s="15"/>
    </row>
    <row r="15" s="4" customFormat="1" ht="30" customHeight="1" spans="1:15">
      <c r="A15" s="16" t="s">
        <v>100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5"/>
      <c r="O15" s="25"/>
    </row>
  </sheetData>
  <protectedRanges>
    <protectedRange sqref="C3" name="区域2_2"/>
    <protectedRange sqref="C3" name="区域1_2"/>
  </protectedRanges>
  <mergeCells count="23">
    <mergeCell ref="A1:V1"/>
    <mergeCell ref="A2:E2"/>
    <mergeCell ref="J3:K3"/>
    <mergeCell ref="M3:O3"/>
    <mergeCell ref="A14:H14"/>
    <mergeCell ref="A15:M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P3:P4"/>
    <mergeCell ref="Q3:Q4"/>
    <mergeCell ref="R3:R4"/>
    <mergeCell ref="S3:S4"/>
    <mergeCell ref="T3:T4"/>
    <mergeCell ref="U3:U4"/>
    <mergeCell ref="V3:V4"/>
  </mergeCells>
  <dataValidations count="5">
    <dataValidation type="list" allowBlank="1" showInputMessage="1" showErrorMessage="1" sqref="G5 P5 P6 P7 G8 P8 P9 P10 G11 P11 G12 P12 G13 P13 G6:G7 G9:G10">
      <formula1>#REF!</formula1>
    </dataValidation>
    <dataValidation allowBlank="1" showInputMessage="1" showErrorMessage="1" promptTitle="输入格式为" prompt="xxx自然村xxx门牌号" sqref="F1 F2 F3 F5 F8 F11 F12 F13 F6:F7 F9:F10"/>
    <dataValidation type="textLength" operator="equal" allowBlank="1" showInputMessage="1" showErrorMessage="1" promptTitle="请输入年月yyyyMM" prompt="请输入年月，如202202" sqref="J1 J2 J3 J5 J6 J7 J8 J9 J10 J11 J12 J13">
      <formula1>6</formula1>
    </dataValidation>
    <dataValidation type="list" allowBlank="1" showInputMessage="1" showErrorMessage="1" sqref="G1 P1 G2 P2 G3 P3">
      <formula1>[1]代码表!#REF!</formula1>
    </dataValidation>
    <dataValidation type="textLength" operator="equal" allowBlank="1" showInputMessage="1" showErrorMessage="1" promptTitle="请输入年月YYYYMM" prompt="请输入年月，如202202" sqref="K1 K2 K3 K5 K8 K9 K10 K11 K12 K13 K6:K7">
      <formula1>6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2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2022-08-10T08:09:13Z</dcterms:created>
  <dcterms:modified xsi:type="dcterms:W3CDTF">2022-08-10T08:09:49Z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E9D7D7F2C7A7466D8A6FF3EF57CD6ABF</vt:lpwstr>
  </property>
  <property fmtid="{D5CDD505-2E9C-101B-9397-08002B2CF9AE}" pid="3" name="KSOProductBuildVer">
    <vt:lpwstr>2052-11.1.0.11435</vt:lpwstr>
  </property>
</Properties>
</file>